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2\PORTAL WEB\2022.05\BPVV\"/>
    </mc:Choice>
  </mc:AlternateContent>
  <bookViews>
    <workbookView xWindow="-105" yWindow="-105" windowWidth="23250" windowHeight="12570" tabRatio="571" activeTab="2"/>
  </bookViews>
  <sheets>
    <sheet name="Índice" sheetId="49" r:id="rId1"/>
    <sheet name="01" sheetId="45" r:id="rId2"/>
    <sheet name="02" sheetId="52" r:id="rId3"/>
  </sheets>
  <definedNames>
    <definedName name="_xlnm.Print_Area" localSheetId="1">'01'!$B$1:$AI$93</definedName>
    <definedName name="_xlnm.Print_Area" localSheetId="0">Índice!$A$1:$B$7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45" l="1"/>
  <c r="E93" i="45" s="1"/>
  <c r="F92" i="45"/>
  <c r="F93" i="45"/>
  <c r="D4" i="45" l="1"/>
  <c r="C4" i="45"/>
  <c r="BG95" i="52" l="1"/>
  <c r="BF95" i="52"/>
  <c r="BE95" i="52"/>
  <c r="BD95" i="52"/>
  <c r="BC95" i="52"/>
  <c r="BB95" i="52"/>
  <c r="BA95" i="52"/>
  <c r="AZ95" i="52"/>
  <c r="AY95" i="52"/>
  <c r="AX95" i="52"/>
  <c r="AW95" i="52"/>
  <c r="AV95" i="52"/>
  <c r="AU95" i="52"/>
  <c r="AT95" i="52"/>
  <c r="AS95" i="52"/>
  <c r="AR95" i="52"/>
  <c r="AQ95" i="52"/>
  <c r="AP95" i="52"/>
  <c r="AO95" i="52"/>
  <c r="AN95" i="52"/>
  <c r="AM95" i="52"/>
  <c r="AL95" i="52"/>
  <c r="AK95" i="52"/>
  <c r="AJ95" i="52"/>
  <c r="AI95" i="52"/>
  <c r="AH95" i="52"/>
  <c r="AG95" i="52"/>
  <c r="AF95" i="52"/>
  <c r="AE95" i="52"/>
  <c r="AD95" i="52"/>
  <c r="AC95" i="52"/>
  <c r="AB95" i="52"/>
  <c r="AA95" i="52"/>
  <c r="Z95" i="52"/>
  <c r="Y95" i="52"/>
  <c r="X95" i="52"/>
  <c r="W95" i="52"/>
  <c r="V95" i="52"/>
  <c r="U95" i="52"/>
  <c r="T95" i="52"/>
  <c r="S95" i="52"/>
  <c r="R95" i="52"/>
  <c r="Q95" i="52"/>
  <c r="P95" i="52"/>
  <c r="O95" i="52"/>
  <c r="N95" i="52"/>
  <c r="M95" i="52"/>
  <c r="L95" i="52"/>
  <c r="K95" i="52"/>
  <c r="J95" i="52"/>
  <c r="I95" i="52"/>
  <c r="H95" i="52"/>
  <c r="G95" i="52"/>
  <c r="F95" i="52"/>
  <c r="E95" i="52"/>
  <c r="D95" i="52"/>
  <c r="C95" i="52"/>
  <c r="B95" i="52"/>
  <c r="BG184" i="52"/>
  <c r="B5" i="52"/>
  <c r="C5" i="52"/>
  <c r="D5" i="52"/>
  <c r="E5" i="52"/>
  <c r="F5" i="52"/>
  <c r="G5" i="52"/>
  <c r="H5" i="52"/>
  <c r="I5" i="52"/>
  <c r="J5" i="52"/>
  <c r="K5" i="52"/>
  <c r="L5" i="52"/>
  <c r="M5" i="52"/>
  <c r="N5" i="52"/>
  <c r="O5" i="52"/>
  <c r="P5" i="52"/>
  <c r="Q5" i="52"/>
  <c r="R5" i="52"/>
  <c r="S5" i="52"/>
  <c r="T5" i="52"/>
  <c r="U5" i="52"/>
  <c r="V5" i="52"/>
  <c r="W5" i="52"/>
  <c r="X5" i="52"/>
  <c r="Y5" i="52"/>
  <c r="Z5" i="52"/>
  <c r="AA5" i="52"/>
  <c r="AB5" i="52"/>
  <c r="AC5" i="52"/>
  <c r="AD5" i="52"/>
  <c r="AE5" i="52"/>
  <c r="AF5" i="52"/>
  <c r="AG5" i="52"/>
  <c r="AH5" i="52"/>
  <c r="AI5" i="52"/>
  <c r="AJ5" i="52"/>
  <c r="AK5" i="52"/>
  <c r="AL5" i="52"/>
  <c r="AM5" i="52"/>
  <c r="AN5" i="52"/>
  <c r="AO5" i="52"/>
  <c r="AP5" i="52"/>
  <c r="AQ5" i="52"/>
  <c r="AR5" i="52"/>
  <c r="AS5" i="52"/>
  <c r="AT5" i="52"/>
  <c r="AU5" i="52"/>
  <c r="AV5" i="52"/>
  <c r="AW5" i="52"/>
  <c r="AX5" i="52"/>
  <c r="AY5" i="52"/>
  <c r="AZ5" i="52"/>
  <c r="BA5" i="52"/>
  <c r="BB5" i="52"/>
  <c r="BC5" i="52"/>
  <c r="BD5" i="52"/>
  <c r="BE5" i="52"/>
  <c r="BF5" i="52"/>
  <c r="BG5" i="52"/>
  <c r="BG93" i="52"/>
  <c r="BG180" i="52" l="1"/>
  <c r="B4" i="49" l="1"/>
  <c r="B3" i="49"/>
  <c r="BG90" i="52" l="1"/>
  <c r="BG176" i="52"/>
  <c r="BG171" i="52"/>
  <c r="BG172" i="52"/>
  <c r="BG173" i="52"/>
  <c r="BG174" i="52"/>
  <c r="BG175" i="52"/>
  <c r="BG80" i="52"/>
  <c r="BG81" i="52"/>
  <c r="BG82" i="52"/>
  <c r="BG83" i="52"/>
  <c r="BG84" i="52"/>
  <c r="F5" i="45"/>
  <c r="F6" i="45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F59" i="45" s="1"/>
  <c r="F60" i="45" s="1"/>
  <c r="F61" i="45" s="1"/>
  <c r="F62" i="45" s="1"/>
  <c r="F63" i="45" s="1"/>
  <c r="F64" i="45" s="1"/>
  <c r="F65" i="45" s="1"/>
  <c r="F66" i="45" s="1"/>
  <c r="F67" i="45" s="1"/>
  <c r="F68" i="45" s="1"/>
  <c r="F69" i="45" s="1"/>
  <c r="F70" i="45" s="1"/>
  <c r="F71" i="45" s="1"/>
  <c r="F72" i="45" s="1"/>
  <c r="F73" i="45" s="1"/>
  <c r="F74" i="45" s="1"/>
  <c r="F75" i="45" s="1"/>
  <c r="F76" i="45" s="1"/>
  <c r="F77" i="45" s="1"/>
  <c r="F78" i="45" s="1"/>
  <c r="F79" i="45" s="1"/>
  <c r="F80" i="45" s="1"/>
  <c r="F81" i="45" s="1"/>
  <c r="F82" i="45" s="1"/>
  <c r="F83" i="45" s="1"/>
  <c r="F84" i="45" s="1"/>
  <c r="F85" i="45" s="1"/>
  <c r="F86" i="45" s="1"/>
  <c r="F87" i="45" s="1"/>
  <c r="F88" i="45" s="1"/>
  <c r="F89" i="45" s="1"/>
  <c r="F90" i="45" s="1"/>
  <c r="F91" i="45" s="1"/>
  <c r="E5" i="45"/>
  <c r="E6" i="45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A1" i="52"/>
  <c r="B1" i="45"/>
</calcChain>
</file>

<file path=xl/sharedStrings.xml><?xml version="1.0" encoding="utf-8"?>
<sst xmlns="http://schemas.openxmlformats.org/spreadsheetml/2006/main" count="349" uniqueCount="167">
  <si>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</si>
  <si>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</si>
  <si>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</si>
  <si>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</si>
  <si>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</si>
  <si>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</si>
  <si>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</si>
  <si>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</si>
  <si>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</si>
  <si>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</si>
  <si>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</si>
  <si>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</si>
  <si>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</si>
  <si>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</si>
  <si>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</si>
  <si>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</si>
  <si>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</si>
  <si>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</si>
  <si>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</si>
  <si>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</si>
  <si>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</si>
  <si>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</si>
  <si>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</si>
  <si>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</si>
  <si>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</si>
  <si>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</si>
  <si>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</si>
  <si>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</si>
  <si>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</si>
  <si>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</si>
  <si>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</si>
  <si>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</si>
  <si>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</si>
  <si>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</si>
  <si>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</si>
  <si>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</si>
  <si>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</si>
  <si>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</si>
  <si>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</si>
  <si>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</si>
  <si>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</si>
  <si>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</si>
  <si>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</si>
  <si>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</si>
  <si>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</si>
  <si>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</si>
  <si>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</si>
  <si>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</si>
  <si>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</si>
  <si>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</si>
  <si>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</si>
  <si>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</si>
  <si>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</si>
  <si>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</si>
  <si>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</si>
  <si>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</si>
  <si>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</si>
  <si>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</si>
  <si>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</si>
  <si>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</si>
  <si>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</si>
  <si>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</si>
  <si>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</si>
  <si>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</si>
  <si>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</si>
  <si>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</si>
  <si>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</si>
  <si>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</si>
  <si>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</si>
  <si>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</si>
  <si>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</si>
  <si>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</si>
  <si>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</si>
  <si>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</si>
  <si>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</si>
  <si>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</si>
  <si>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</si>
  <si>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</si>
  <si>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</si>
  <si>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</si>
  <si>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</si>
  <si>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</si>
  <si>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</si>
  <si>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</si>
  <si>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</si>
  <si>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</si>
  <si>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</si>
  <si>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</si>
  <si>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</si>
  <si>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</si>
  <si>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</si>
  <si>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</si>
  <si>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</si>
  <si>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</si>
  <si>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</si>
  <si>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</si>
  <si>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</si>
  <si>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</si>
  <si>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</si>
  <si>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</si>
  <si>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</si>
  <si>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</si>
  <si>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</si>
  <si>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</si>
  <si>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</si>
  <si>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</si>
  <si>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</si>
  <si>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</si>
  <si>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</si>
  <si>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</si>
  <si>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</si>
  <si>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</si>
  <si>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</si>
  <si>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</si>
  <si>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</si>
  <si>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</si>
  <si>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</si>
  <si>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</si>
  <si>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</si>
  <si>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</si>
  <si>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</si>
  <si>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</si>
  <si>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</si>
  <si>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</si>
  <si>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</si>
  <si>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</si>
  <si>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</si>
  <si>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</si>
  <si>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</si>
  <si>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</si>
  <si>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</si>
  <si>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</si>
  <si>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</si>
  <si>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</si>
  <si>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</si>
  <si>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</si>
  <si>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</si>
  <si>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</si>
  <si>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</si>
  <si>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Dic20</t>
  </si>
  <si>
    <t>ANCÓN</t>
  </si>
  <si>
    <t>Ene21</t>
  </si>
  <si>
    <t>Feb21</t>
  </si>
  <si>
    <t>Mar21</t>
  </si>
  <si>
    <t>Abr21</t>
  </si>
  <si>
    <t>May21</t>
  </si>
  <si>
    <t>Jun21</t>
  </si>
  <si>
    <t>Jul21</t>
  </si>
  <si>
    <t>BUENOS AIRES</t>
  </si>
  <si>
    <t>CHULUCANAS</t>
  </si>
  <si>
    <t>LA MATANZA</t>
  </si>
  <si>
    <t>MORROPON</t>
  </si>
  <si>
    <t>SECHURA</t>
  </si>
  <si>
    <t>LAMBAYEQUE</t>
  </si>
  <si>
    <t>JOSE LEONARDO ORTIZ</t>
  </si>
  <si>
    <t>PUEBLO NUEVO</t>
  </si>
  <si>
    <t>Ago21</t>
  </si>
  <si>
    <t>Set21</t>
  </si>
  <si>
    <t>Oct21</t>
  </si>
  <si>
    <t>Nov21</t>
  </si>
  <si>
    <t>Dic21</t>
  </si>
  <si>
    <t>Ene22</t>
  </si>
  <si>
    <t>Feb22</t>
  </si>
  <si>
    <t>Mar22</t>
  </si>
  <si>
    <t>Abr22</t>
  </si>
  <si>
    <t>MAYO</t>
  </si>
  <si>
    <t>May22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</si>
</sst>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;\-0;\ \-;@"/>
  </numFmts>
  <fonts count="1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/>
      <diagonal/>
    </border>
    <border>
      <left style="thin">
        <color theme="2" tint="-9.9978637043366805E-2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5" borderId="0" xfId="0" applyFill="1"/>
    <xf numFmtId="0" fontId="5" fillId="3" borderId="0" xfId="1" applyFill="1" applyAlignment="1">
      <alignment horizontal="center" vertical="center"/>
    </xf>
    <xf numFmtId="0" fontId="8" fillId="3" borderId="0" xfId="0" applyFont="1" applyFill="1"/>
    <xf numFmtId="0" fontId="5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/>
    </xf>
    <xf numFmtId="0" fontId="11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3" xfId="0" quotePrefix="1" applyNumberFormat="1" applyFont="1" applyFill="1" applyBorder="1" applyAlignment="1">
      <alignment horizontal="center" vertical="center"/>
    </xf>
    <xf numFmtId="164" fontId="4" fillId="2" borderId="24" xfId="0" quotePrefix="1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164" fontId="4" fillId="2" borderId="31" xfId="0" quotePrefix="1" applyNumberFormat="1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vertical="center" wrapText="1"/>
    </xf>
    <xf numFmtId="164" fontId="2" fillId="3" borderId="24" xfId="0" applyNumberFormat="1" applyFont="1" applyFill="1" applyBorder="1" applyAlignment="1">
      <alignment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/>
    </xf>
    <xf numFmtId="164" fontId="4" fillId="2" borderId="37" xfId="0" quotePrefix="1" applyNumberFormat="1" applyFont="1" applyFill="1" applyBorder="1" applyAlignment="1">
      <alignment horizontal="center" vertical="center"/>
    </xf>
    <xf numFmtId="164" fontId="4" fillId="2" borderId="38" xfId="0" quotePrefix="1" applyNumberFormat="1" applyFont="1" applyFill="1" applyBorder="1" applyAlignment="1">
      <alignment horizontal="center" vertical="center"/>
    </xf>
    <xf numFmtId="164" fontId="4" fillId="2" borderId="39" xfId="0" quotePrefix="1" applyNumberFormat="1" applyFont="1" applyFill="1" applyBorder="1" applyAlignment="1">
      <alignment horizontal="center" vertical="center"/>
    </xf>
    <xf numFmtId="164" fontId="4" fillId="2" borderId="40" xfId="0" quotePrefix="1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12" fillId="2" borderId="7" xfId="1" applyNumberFormat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view="pageBreakPreview" zoomScaleNormal="100" zoomScaleSheetLayoutView="100" workbookViewId="0">
      <selection activeCell="A3" sqref="A3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105.5703125" style="1" customWidth="1"/>
    <col min="3" max="16377" width="11.42578125" style="1" hidden="1"/>
    <col min="16378" max="16378" width="6.5703125" style="1" hidden="1"/>
    <col min="16379" max="16383" width="11.42578125" style="1" hidden="1"/>
    <col min="16384" max="16384" width="7.42578125" style="1" hidden="1" customWidth="1"/>
  </cols>
  <sheetData>
    <row r="1" spans="1:2" ht="15" customHeight="1" x14ac:dyDescent="0.25">
      <c r="A1" s="58" t="s">
        <v>46</v>
      </c>
      <c r="B1" s="58"/>
    </row>
    <row r="2" spans="1:2" ht="15" customHeight="1" x14ac:dyDescent="0.25">
      <c r="A2" s="16" t="s">
        <v>165</v>
      </c>
      <c r="B2" s="16"/>
    </row>
    <row r="3" spans="1:2" s="2" customFormat="1" ht="15" customHeight="1" x14ac:dyDescent="0.25">
      <c r="A3" s="3" t="s">
        <v>4</v>
      </c>
      <c r="B3" s="4" t="str">
        <f>"PERÚ: DESEMBOLSOS MENSUALES DE BPVVRS 1/, AL CIERRE DE "&amp;A2&amp;" DE 2022"</f>
        <v>PERÚ: DESEMBOLSOS MENSUALES DE BPVVRS 1/, AL CIERRE DE MAYO DE 2022</v>
      </c>
    </row>
    <row r="4" spans="1:2" ht="15" customHeight="1" x14ac:dyDescent="0.25">
      <c r="A4" s="5" t="s">
        <v>5</v>
      </c>
      <c r="B4" s="1" t="str">
        <f>"PERÚ: DESEMBOLSOS MENSUALES DE BPVVRS POR DISTRITOS, AL CIERRE DE "&amp;A2&amp;" DE 2022"</f>
        <v>PERÚ: DESEMBOLSOS MENSUALES DE BPVVRS POR DISTRITOS, AL CIERRE DE MAYO DE 2022</v>
      </c>
    </row>
    <row r="5" spans="1:2" ht="15" customHeight="1" x14ac:dyDescent="0.25">
      <c r="A5" s="61" t="s">
        <v>30</v>
      </c>
      <c r="B5" s="61"/>
    </row>
    <row r="6" spans="1:2" ht="15" customHeight="1" x14ac:dyDescent="0.25">
      <c r="A6" s="59" t="s">
        <v>6</v>
      </c>
      <c r="B6" s="59"/>
    </row>
    <row r="7" spans="1:2" ht="15" customHeight="1" x14ac:dyDescent="0.25">
      <c r="A7" s="60" t="s">
        <v>31</v>
      </c>
      <c r="B7" s="60"/>
    </row>
    <row r="8" spans="1:2" hidden="1" x14ac:dyDescent="0.25"/>
    <row r="217" ht="15" customHeight="1" x14ac:dyDescent="0.25"/>
  </sheetData>
  <mergeCells count="4">
    <mergeCell ref="A1:B1"/>
    <mergeCell ref="A6:B6"/>
    <mergeCell ref="A7:B7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330"/>
  <sheetViews>
    <sheetView view="pageBreakPreview" topLeftCell="B73" zoomScaleNormal="115" zoomScaleSheetLayoutView="100" workbookViewId="0">
      <selection activeCell="E92" sqref="E92"/>
    </sheetView>
  </sheetViews>
  <sheetFormatPr baseColWidth="10" defaultColWidth="0" defaultRowHeight="15" zeroHeight="1" x14ac:dyDescent="0.25"/>
  <cols>
    <col min="1" max="1" width="4.42578125" style="6" hidden="1" customWidth="1"/>
    <col min="2" max="2" width="9.5703125" style="6" bestFit="1" customWidth="1"/>
    <col min="3" max="5" width="12.7109375" style="6" customWidth="1"/>
    <col min="6" max="6" width="14.5703125" style="6" customWidth="1"/>
    <col min="7" max="8" width="0" style="6" hidden="1" customWidth="1"/>
    <col min="9" max="16384" width="4.42578125" style="6" hidden="1"/>
  </cols>
  <sheetData>
    <row r="1" spans="2:6" ht="15" customHeight="1" x14ac:dyDescent="0.25">
      <c r="B1" s="18" t="str">
        <f>"1. "&amp;Índice!B3</f>
        <v>1. PERÚ: DESEMBOLSOS MENSUALES DE BPVVRS 1/, AL CIERRE DE MAYO DE 2022</v>
      </c>
      <c r="C1" s="18"/>
      <c r="D1" s="18"/>
      <c r="E1" s="18"/>
      <c r="F1" s="18"/>
    </row>
    <row r="2" spans="2:6" x14ac:dyDescent="0.25">
      <c r="B2" s="64" t="s">
        <v>3</v>
      </c>
      <c r="C2" s="62" t="s">
        <v>7</v>
      </c>
      <c r="D2" s="65"/>
      <c r="E2" s="62" t="s">
        <v>0</v>
      </c>
      <c r="F2" s="63"/>
    </row>
    <row r="3" spans="2:6" ht="22.5" x14ac:dyDescent="0.25">
      <c r="B3" s="64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25">
      <c r="B4" s="9"/>
      <c r="C4" s="9">
        <f>SUM(C5:C93)</f>
        <v>6111</v>
      </c>
      <c r="D4" s="9">
        <f>SUM(D5:D93)</f>
        <v>93911</v>
      </c>
      <c r="E4" s="9"/>
      <c r="F4" s="9"/>
    </row>
    <row r="5" spans="2:6" ht="15" customHeight="1" x14ac:dyDescent="0.25">
      <c r="B5" s="48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25">
      <c r="B6" s="48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25">
      <c r="B7" s="48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25">
      <c r="B8" s="49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25">
      <c r="B9" s="49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25">
      <c r="B10" s="49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25">
      <c r="B11" s="49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25">
      <c r="B12" s="49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25">
      <c r="B13" s="49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25">
      <c r="B14" s="50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25">
      <c r="B15" s="50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25">
      <c r="B16" s="50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25">
      <c r="B17" s="50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25">
      <c r="B18" s="50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25">
      <c r="B19" s="50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25">
      <c r="B20" s="50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25">
      <c r="B21" s="50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25">
      <c r="B22" s="49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25">
      <c r="B23" s="49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25">
      <c r="B24" s="49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25">
      <c r="B25" s="49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25">
      <c r="B26" s="49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25">
      <c r="B27" s="49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25">
      <c r="B28" s="49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25">
      <c r="B29" s="49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25">
      <c r="B30" s="49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25">
      <c r="B31" s="49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25">
      <c r="B32" s="49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25">
      <c r="B33" s="49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25">
      <c r="B34" s="49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25">
      <c r="B35" s="49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25">
      <c r="B36" s="49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25">
      <c r="B37" s="51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25">
      <c r="B38" s="51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25">
      <c r="B39" s="51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25">
      <c r="B40" s="51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25">
      <c r="B41" s="51" t="s">
        <v>75</v>
      </c>
      <c r="C41" s="15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25">
      <c r="B42" s="51" t="s">
        <v>76</v>
      </c>
      <c r="C42" s="15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25">
      <c r="B43" s="51" t="s">
        <v>78</v>
      </c>
      <c r="C43" s="15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25">
      <c r="B44" s="51" t="s">
        <v>79</v>
      </c>
      <c r="C44" s="15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25">
      <c r="B45" s="51" t="s">
        <v>83</v>
      </c>
      <c r="C45" s="15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25">
      <c r="B46" s="51" t="s">
        <v>84</v>
      </c>
      <c r="C46" s="15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25">
      <c r="B47" s="51" t="s">
        <v>85</v>
      </c>
      <c r="C47" s="15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25">
      <c r="B48" s="51" t="s">
        <v>86</v>
      </c>
      <c r="C48" s="15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25">
      <c r="B49" s="51" t="s">
        <v>87</v>
      </c>
      <c r="C49" s="15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25">
      <c r="B50" s="51" t="s">
        <v>88</v>
      </c>
      <c r="C50" s="15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25">
      <c r="B51" s="51" t="s">
        <v>89</v>
      </c>
      <c r="C51" s="15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25">
      <c r="B52" s="51" t="s">
        <v>90</v>
      </c>
      <c r="C52" s="15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25">
      <c r="B53" s="51" t="s">
        <v>98</v>
      </c>
      <c r="C53" s="15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25">
      <c r="B54" s="51" t="s">
        <v>99</v>
      </c>
      <c r="C54" s="15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25">
      <c r="B55" s="51" t="s">
        <v>101</v>
      </c>
      <c r="C55" s="15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25">
      <c r="B56" s="51" t="s">
        <v>102</v>
      </c>
      <c r="C56" s="15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25">
      <c r="B57" s="51" t="s">
        <v>103</v>
      </c>
      <c r="C57" s="15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25">
      <c r="B58" s="51" t="s">
        <v>104</v>
      </c>
      <c r="C58" s="15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25">
      <c r="B59" s="51" t="s">
        <v>105</v>
      </c>
      <c r="C59" s="15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25">
      <c r="B60" s="51" t="s">
        <v>106</v>
      </c>
      <c r="C60" s="15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25">
      <c r="B61" s="51" t="s">
        <v>107</v>
      </c>
      <c r="C61" s="15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25">
      <c r="B62" s="51" t="s">
        <v>108</v>
      </c>
      <c r="C62" s="15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25">
      <c r="B63" s="51" t="s">
        <v>109</v>
      </c>
      <c r="C63" s="15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25">
      <c r="B64" s="51" t="s">
        <v>110</v>
      </c>
      <c r="C64" s="15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25">
      <c r="B65" s="51" t="s">
        <v>111</v>
      </c>
      <c r="C65" s="15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25">
      <c r="B66" s="51" t="s">
        <v>112</v>
      </c>
      <c r="C66" s="15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25">
      <c r="B67" s="51" t="s">
        <v>113</v>
      </c>
      <c r="C67" s="15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25">
      <c r="B68" s="51" t="s">
        <v>114</v>
      </c>
      <c r="C68" s="15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25">
      <c r="B69" s="51" t="s">
        <v>116</v>
      </c>
      <c r="C69" s="15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25">
      <c r="B70" s="51" t="s">
        <v>117</v>
      </c>
      <c r="C70" s="15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25">
      <c r="B71" s="51" t="s">
        <v>118</v>
      </c>
      <c r="C71" s="15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25">
      <c r="B72" s="52" t="s">
        <v>119</v>
      </c>
      <c r="C72" s="12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25">
      <c r="B73" s="52" t="s">
        <v>134</v>
      </c>
      <c r="C73" s="12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25">
      <c r="B74" s="52" t="s">
        <v>135</v>
      </c>
      <c r="C74" s="12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25">
      <c r="B75" s="52" t="s">
        <v>138</v>
      </c>
      <c r="C75" s="12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25">
      <c r="B76" s="52" t="s">
        <v>139</v>
      </c>
      <c r="C76" s="12">
        <v>26</v>
      </c>
      <c r="D76" s="11">
        <v>390</v>
      </c>
      <c r="E76" s="10">
        <f t="shared" ref="E76" si="20">+C76+E75</f>
        <v>5706</v>
      </c>
      <c r="F76" s="10">
        <f t="shared" ref="F76" si="21">+D76+F75</f>
        <v>87836</v>
      </c>
    </row>
    <row r="77" spans="2:6" ht="15" customHeight="1" x14ac:dyDescent="0.25">
      <c r="B77" s="52" t="s">
        <v>141</v>
      </c>
      <c r="C77" s="12">
        <v>24</v>
      </c>
      <c r="D77" s="11">
        <v>360</v>
      </c>
      <c r="E77" s="10">
        <f t="shared" ref="E77:E79" si="22">+C77+E76</f>
        <v>5730</v>
      </c>
      <c r="F77" s="10">
        <f t="shared" ref="F77" si="23">+D77+F76</f>
        <v>88196</v>
      </c>
    </row>
    <row r="78" spans="2:6" ht="15" customHeight="1" x14ac:dyDescent="0.25">
      <c r="B78" s="52" t="s">
        <v>142</v>
      </c>
      <c r="C78" s="12">
        <v>95</v>
      </c>
      <c r="D78" s="11">
        <v>1425</v>
      </c>
      <c r="E78" s="10">
        <f t="shared" si="22"/>
        <v>5825</v>
      </c>
      <c r="F78" s="10">
        <f>+D78+F77</f>
        <v>89621</v>
      </c>
    </row>
    <row r="79" spans="2:6" ht="15" customHeight="1" x14ac:dyDescent="0.25">
      <c r="B79" s="52" t="s">
        <v>143</v>
      </c>
      <c r="C79" s="12">
        <v>46</v>
      </c>
      <c r="D79" s="12">
        <v>690</v>
      </c>
      <c r="E79" s="37">
        <f t="shared" si="22"/>
        <v>5871</v>
      </c>
      <c r="F79" s="10">
        <f>+D79+F78</f>
        <v>90311</v>
      </c>
    </row>
    <row r="80" spans="2:6" ht="15" customHeight="1" x14ac:dyDescent="0.25">
      <c r="B80" s="52" t="s">
        <v>144</v>
      </c>
      <c r="C80" s="38">
        <v>0</v>
      </c>
      <c r="D80" s="39">
        <v>0</v>
      </c>
      <c r="E80" s="37">
        <f t="shared" ref="E80:F81" si="24">+C80+E79</f>
        <v>5871</v>
      </c>
      <c r="F80" s="10">
        <f t="shared" si="24"/>
        <v>90311</v>
      </c>
    </row>
    <row r="81" spans="2:6" ht="15.6" customHeight="1" x14ac:dyDescent="0.25">
      <c r="B81" s="52" t="s">
        <v>145</v>
      </c>
      <c r="C81" s="38">
        <v>0</v>
      </c>
      <c r="D81" s="39">
        <v>0</v>
      </c>
      <c r="E81" s="37">
        <f t="shared" si="24"/>
        <v>5871</v>
      </c>
      <c r="F81" s="10">
        <f t="shared" ref="F81" si="25">+D81+F80</f>
        <v>90311</v>
      </c>
    </row>
    <row r="82" spans="2:6" ht="15.6" customHeight="1" x14ac:dyDescent="0.25">
      <c r="B82" s="52" t="s">
        <v>146</v>
      </c>
      <c r="C82" s="38">
        <v>0</v>
      </c>
      <c r="D82" s="38">
        <v>0</v>
      </c>
      <c r="E82" s="37">
        <f t="shared" ref="E82" si="26">+C82+E81</f>
        <v>5871</v>
      </c>
      <c r="F82" s="10">
        <f t="shared" ref="F82" si="27">+D82+F81</f>
        <v>90311</v>
      </c>
    </row>
    <row r="83" spans="2:6" ht="15.6" customHeight="1" x14ac:dyDescent="0.25">
      <c r="B83" s="52" t="s">
        <v>147</v>
      </c>
      <c r="C83" s="38">
        <v>27</v>
      </c>
      <c r="D83" s="38">
        <v>405</v>
      </c>
      <c r="E83" s="37">
        <f t="shared" ref="E83" si="28">+C83+E82</f>
        <v>5898</v>
      </c>
      <c r="F83" s="10">
        <f t="shared" ref="F83" si="29">+D83+F82</f>
        <v>90716</v>
      </c>
    </row>
    <row r="84" spans="2:6" ht="15.6" customHeight="1" x14ac:dyDescent="0.25">
      <c r="B84" s="52" t="s">
        <v>156</v>
      </c>
      <c r="C84" s="38">
        <v>20</v>
      </c>
      <c r="D84" s="38">
        <v>300</v>
      </c>
      <c r="E84" s="37">
        <f t="shared" ref="E84" si="30">+C84+E83</f>
        <v>5918</v>
      </c>
      <c r="F84" s="10">
        <f>+D84+F83</f>
        <v>91016</v>
      </c>
    </row>
    <row r="85" spans="2:6" ht="15.6" customHeight="1" x14ac:dyDescent="0.25">
      <c r="B85" s="52" t="s">
        <v>157</v>
      </c>
      <c r="C85" s="38">
        <v>58</v>
      </c>
      <c r="D85" s="38">
        <v>870</v>
      </c>
      <c r="E85" s="37">
        <f>+C85+E84</f>
        <v>5976</v>
      </c>
      <c r="F85" s="10">
        <f t="shared" ref="F85" si="31">+D85+F84</f>
        <v>91886</v>
      </c>
    </row>
    <row r="86" spans="2:6" ht="15.6" customHeight="1" x14ac:dyDescent="0.25">
      <c r="B86" s="52" t="s">
        <v>158</v>
      </c>
      <c r="C86" s="38">
        <v>26</v>
      </c>
      <c r="D86" s="38">
        <v>390</v>
      </c>
      <c r="E86" s="37">
        <f>+C86+E85</f>
        <v>6002</v>
      </c>
      <c r="F86" s="10">
        <f>+D86+F85</f>
        <v>92276</v>
      </c>
    </row>
    <row r="87" spans="2:6" ht="15.6" customHeight="1" x14ac:dyDescent="0.25">
      <c r="B87" s="52" t="s">
        <v>159</v>
      </c>
      <c r="C87" s="38">
        <v>0</v>
      </c>
      <c r="D87" s="38">
        <v>0</v>
      </c>
      <c r="E87" s="37">
        <f t="shared" ref="E87" si="32">+C87+E86</f>
        <v>6002</v>
      </c>
      <c r="F87" s="10">
        <f t="shared" ref="F87" si="33">+D87+F86</f>
        <v>92276</v>
      </c>
    </row>
    <row r="88" spans="2:6" ht="15.6" customHeight="1" x14ac:dyDescent="0.25">
      <c r="B88" s="52" t="s">
        <v>160</v>
      </c>
      <c r="C88" s="38">
        <v>0</v>
      </c>
      <c r="D88" s="38">
        <v>0</v>
      </c>
      <c r="E88" s="37">
        <f t="shared" ref="E88" si="34">+C88+E87</f>
        <v>6002</v>
      </c>
      <c r="F88" s="10">
        <f t="shared" ref="F88:F91" si="35">+D88+F87</f>
        <v>92276</v>
      </c>
    </row>
    <row r="89" spans="2:6" ht="15.6" customHeight="1" x14ac:dyDescent="0.25">
      <c r="B89" s="52" t="s">
        <v>161</v>
      </c>
      <c r="C89" s="38">
        <v>0</v>
      </c>
      <c r="D89" s="38">
        <v>0</v>
      </c>
      <c r="E89" s="37">
        <f>+C89+E88</f>
        <v>6002</v>
      </c>
      <c r="F89" s="10">
        <f t="shared" si="35"/>
        <v>92276</v>
      </c>
    </row>
    <row r="90" spans="2:6" ht="15.6" customHeight="1" x14ac:dyDescent="0.25">
      <c r="B90" s="52" t="s">
        <v>162</v>
      </c>
      <c r="C90" s="38">
        <v>109</v>
      </c>
      <c r="D90" s="38">
        <v>1635</v>
      </c>
      <c r="E90" s="37">
        <f t="shared" ref="E90:E91" si="36">+C90+E89</f>
        <v>6111</v>
      </c>
      <c r="F90" s="10">
        <f t="shared" si="35"/>
        <v>93911</v>
      </c>
    </row>
    <row r="91" spans="2:6" ht="15.6" customHeight="1" x14ac:dyDescent="0.25">
      <c r="B91" s="52" t="s">
        <v>163</v>
      </c>
      <c r="C91" s="38">
        <v>0</v>
      </c>
      <c r="D91" s="38">
        <v>0</v>
      </c>
      <c r="E91" s="37">
        <f t="shared" si="36"/>
        <v>6111</v>
      </c>
      <c r="F91" s="10">
        <f t="shared" si="35"/>
        <v>93911</v>
      </c>
    </row>
    <row r="92" spans="2:6" ht="15.6" customHeight="1" x14ac:dyDescent="0.25">
      <c r="B92" s="52" t="s">
        <v>164</v>
      </c>
      <c r="C92" s="38">
        <v>0</v>
      </c>
      <c r="D92" s="38">
        <v>0</v>
      </c>
      <c r="E92" s="37">
        <f t="shared" ref="E92:E93" si="37">+C92+E91</f>
        <v>6111</v>
      </c>
      <c r="F92" s="10">
        <f t="shared" ref="F92:F93" si="38">+D92+F91</f>
        <v>93911</v>
      </c>
    </row>
    <row r="93" spans="2:6" ht="15" customHeight="1" x14ac:dyDescent="0.25">
      <c r="B93" s="52" t="s">
        <v>166</v>
      </c>
      <c r="C93" s="38">
        <v>0</v>
      </c>
      <c r="D93" s="38">
        <v>0</v>
      </c>
      <c r="E93" s="37">
        <f t="shared" si="37"/>
        <v>6111</v>
      </c>
      <c r="F93" s="10">
        <f t="shared" si="38"/>
        <v>93911</v>
      </c>
    </row>
    <row r="94" spans="2:6" ht="15" customHeight="1" x14ac:dyDescent="0.25">
      <c r="B94" s="34"/>
      <c r="C94" s="38"/>
      <c r="D94" s="38"/>
      <c r="E94" s="12"/>
      <c r="F94" s="12"/>
    </row>
    <row r="95" spans="2:6" ht="15" customHeight="1" x14ac:dyDescent="0.25">
      <c r="B95" s="34"/>
      <c r="C95" s="38"/>
      <c r="D95" s="38"/>
      <c r="E95" s="12"/>
      <c r="F95" s="12"/>
    </row>
    <row r="96" spans="2:6" ht="15" customHeight="1" x14ac:dyDescent="0.25">
      <c r="B96" s="34"/>
      <c r="C96" s="12"/>
      <c r="D96" s="12"/>
      <c r="E96" s="12"/>
      <c r="F96" s="12"/>
    </row>
    <row r="97" spans="2:6" ht="15" customHeight="1" x14ac:dyDescent="0.25">
      <c r="B97" s="34"/>
      <c r="C97" s="12"/>
      <c r="D97" s="12"/>
      <c r="E97" s="12"/>
      <c r="F97" s="12"/>
    </row>
    <row r="98" spans="2:6" ht="15" customHeight="1" x14ac:dyDescent="0.25">
      <c r="B98" s="34"/>
      <c r="C98" s="12"/>
      <c r="D98" s="12"/>
      <c r="E98" s="12"/>
      <c r="F98" s="12"/>
    </row>
    <row r="99" spans="2:6" ht="15" customHeight="1" x14ac:dyDescent="0.25">
      <c r="B99" s="34"/>
      <c r="C99" s="12"/>
      <c r="D99" s="12"/>
      <c r="E99" s="12"/>
      <c r="F99" s="12"/>
    </row>
    <row r="100" spans="2:6" ht="15" customHeight="1" x14ac:dyDescent="0.25">
      <c r="B100" s="34"/>
      <c r="C100" s="12"/>
      <c r="D100" s="12"/>
      <c r="E100" s="12"/>
      <c r="F100" s="12"/>
    </row>
    <row r="101" spans="2:6" ht="15" customHeight="1" x14ac:dyDescent="0.25">
      <c r="B101" s="34"/>
      <c r="C101" s="12"/>
      <c r="D101" s="12"/>
      <c r="E101" s="12"/>
      <c r="F101" s="12"/>
    </row>
    <row r="102" spans="2:6" ht="15" customHeight="1" x14ac:dyDescent="0.25">
      <c r="B102" s="34"/>
      <c r="C102" s="12"/>
      <c r="D102" s="12"/>
      <c r="E102" s="12"/>
      <c r="F102" s="12"/>
    </row>
    <row r="103" spans="2:6" ht="15" customHeight="1" x14ac:dyDescent="0.25">
      <c r="B103" s="34"/>
      <c r="C103" s="12"/>
      <c r="D103" s="12"/>
      <c r="E103" s="12"/>
      <c r="F103" s="12"/>
    </row>
    <row r="104" spans="2:6" x14ac:dyDescent="0.25"/>
    <row r="105" spans="2:6" x14ac:dyDescent="0.25"/>
    <row r="106" spans="2:6" x14ac:dyDescent="0.25"/>
    <row r="107" spans="2:6" x14ac:dyDescent="0.25"/>
    <row r="108" spans="2:6" x14ac:dyDescent="0.25"/>
    <row r="109" spans="2:6" x14ac:dyDescent="0.25"/>
    <row r="110" spans="2:6" x14ac:dyDescent="0.25"/>
    <row r="111" spans="2:6" x14ac:dyDescent="0.25"/>
    <row r="112" spans="2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</sheetData>
  <mergeCells count="3">
    <mergeCell ref="E2:F2"/>
    <mergeCell ref="B2:B3"/>
    <mergeCell ref="C2:D2"/>
  </mergeCells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4"/>
  <sheetViews>
    <sheetView showGridLines="0" tabSelected="1" topLeftCell="AO1" zoomScaleNormal="100" workbookViewId="0">
      <pane ySplit="4" topLeftCell="A166" activePane="bottomLeft" state="frozen"/>
      <selection pane="bottomLeft" activeCell="AW179" sqref="AW179"/>
    </sheetView>
  </sheetViews>
  <sheetFormatPr baseColWidth="10" defaultRowHeight="15" x14ac:dyDescent="0.25"/>
  <cols>
    <col min="1" max="1" width="9.140625" customWidth="1"/>
    <col min="3" max="3" width="7.85546875" customWidth="1"/>
    <col min="4" max="4" width="14.85546875" customWidth="1"/>
    <col min="5" max="5" width="17.42578125" customWidth="1"/>
    <col min="6" max="6" width="12.42578125" customWidth="1"/>
    <col min="7" max="7" width="14.140625" customWidth="1"/>
    <col min="8" max="8" width="18.5703125" customWidth="1"/>
    <col min="9" max="9" width="14.28515625" customWidth="1"/>
    <col min="10" max="10" width="13.140625" customWidth="1"/>
    <col min="11" max="12" width="13.5703125" customWidth="1"/>
    <col min="13" max="13" width="16.42578125" customWidth="1"/>
    <col min="14" max="14" width="15.140625" customWidth="1"/>
    <col min="15" max="15" width="10.7109375" customWidth="1"/>
    <col min="16" max="16" width="11.7109375" customWidth="1"/>
    <col min="17" max="17" width="24.5703125" customWidth="1"/>
    <col min="18" max="18" width="20.42578125" customWidth="1"/>
    <col min="20" max="20" width="10.5703125" customWidth="1"/>
    <col min="21" max="21" width="22.140625" customWidth="1"/>
    <col min="22" max="23" width="24.7109375" customWidth="1"/>
    <col min="24" max="24" width="19.5703125" customWidth="1"/>
    <col min="25" max="25" width="11" customWidth="1"/>
    <col min="26" max="26" width="12" customWidth="1"/>
    <col min="27" max="27" width="15.5703125" customWidth="1"/>
    <col min="28" max="28" width="12" customWidth="1"/>
    <col min="59" max="59" width="7.42578125" customWidth="1"/>
  </cols>
  <sheetData>
    <row r="1" spans="1:59" x14ac:dyDescent="0.25">
      <c r="A1" s="76" t="str">
        <f>"2. "&amp;Índice!B4</f>
        <v>2. PERÚ: DESEMBOLSOS MENSUALES DE BPVVRS POR DISTRITOS, AL CIERRE DE MAYO DE 2022</v>
      </c>
      <c r="B1" s="77"/>
      <c r="C1" s="77"/>
      <c r="D1" s="77"/>
      <c r="E1" s="77"/>
      <c r="F1" s="77"/>
      <c r="G1" s="77"/>
      <c r="H1" s="77"/>
    </row>
    <row r="2" spans="1:59" x14ac:dyDescent="0.25">
      <c r="A2" s="82" t="s">
        <v>3</v>
      </c>
      <c r="B2" s="78" t="s">
        <v>49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0"/>
      <c r="Y2" s="22" t="s">
        <v>95</v>
      </c>
      <c r="Z2" s="81" t="s">
        <v>50</v>
      </c>
      <c r="AA2" s="74"/>
      <c r="AB2" s="74"/>
      <c r="AC2" s="74"/>
      <c r="AD2" s="74"/>
      <c r="AE2" s="74"/>
      <c r="AF2" s="74"/>
      <c r="AG2" s="74"/>
      <c r="AH2" s="74"/>
      <c r="AI2" s="74"/>
      <c r="AJ2" s="75"/>
      <c r="AK2" s="71" t="s">
        <v>153</v>
      </c>
      <c r="AL2" s="72"/>
      <c r="AM2" s="73" t="s">
        <v>120</v>
      </c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5"/>
      <c r="BF2" s="36" t="s">
        <v>136</v>
      </c>
      <c r="BG2" s="44" t="s">
        <v>1</v>
      </c>
    </row>
    <row r="3" spans="1:59" ht="33.75" x14ac:dyDescent="0.25">
      <c r="A3" s="82"/>
      <c r="B3" s="19" t="s">
        <v>140</v>
      </c>
      <c r="C3" s="20" t="s">
        <v>35</v>
      </c>
      <c r="D3" s="20" t="s">
        <v>19</v>
      </c>
      <c r="E3" s="20" t="s">
        <v>69</v>
      </c>
      <c r="F3" s="20" t="s">
        <v>20</v>
      </c>
      <c r="G3" s="20" t="s">
        <v>42</v>
      </c>
      <c r="H3" s="20" t="s">
        <v>21</v>
      </c>
      <c r="I3" s="20" t="s">
        <v>91</v>
      </c>
      <c r="J3" s="20" t="s">
        <v>49</v>
      </c>
      <c r="K3" s="20" t="s">
        <v>80</v>
      </c>
      <c r="L3" s="20" t="s">
        <v>115</v>
      </c>
      <c r="M3" s="20" t="s">
        <v>81</v>
      </c>
      <c r="N3" s="20" t="s">
        <v>34</v>
      </c>
      <c r="O3" s="20" t="s">
        <v>92</v>
      </c>
      <c r="P3" s="20" t="s">
        <v>93</v>
      </c>
      <c r="Q3" s="20" t="s">
        <v>22</v>
      </c>
      <c r="R3" s="20" t="s">
        <v>70</v>
      </c>
      <c r="S3" s="20" t="s">
        <v>44</v>
      </c>
      <c r="T3" s="20" t="s">
        <v>77</v>
      </c>
      <c r="U3" s="20" t="s">
        <v>82</v>
      </c>
      <c r="V3" s="20" t="s">
        <v>97</v>
      </c>
      <c r="W3" s="20" t="s">
        <v>94</v>
      </c>
      <c r="X3" s="21" t="s">
        <v>96</v>
      </c>
      <c r="Y3" s="23" t="s">
        <v>29</v>
      </c>
      <c r="Z3" s="13" t="s">
        <v>52</v>
      </c>
      <c r="AA3" s="13" t="s">
        <v>54</v>
      </c>
      <c r="AB3" s="13" t="s">
        <v>51</v>
      </c>
      <c r="AC3" s="13" t="s">
        <v>55</v>
      </c>
      <c r="AD3" s="13" t="s">
        <v>56</v>
      </c>
      <c r="AE3" s="13" t="s">
        <v>57</v>
      </c>
      <c r="AF3" s="13" t="s">
        <v>63</v>
      </c>
      <c r="AG3" s="13" t="s">
        <v>58</v>
      </c>
      <c r="AH3" s="13" t="s">
        <v>64</v>
      </c>
      <c r="AI3" s="13" t="s">
        <v>65</v>
      </c>
      <c r="AJ3" s="13" t="s">
        <v>59</v>
      </c>
      <c r="AK3" s="46" t="s">
        <v>154</v>
      </c>
      <c r="AL3" s="47" t="s">
        <v>155</v>
      </c>
      <c r="AM3" s="7" t="s">
        <v>121</v>
      </c>
      <c r="AN3" s="7" t="s">
        <v>148</v>
      </c>
      <c r="AO3" s="7" t="s">
        <v>122</v>
      </c>
      <c r="AP3" s="7" t="s">
        <v>123</v>
      </c>
      <c r="AQ3" s="7" t="s">
        <v>149</v>
      </c>
      <c r="AR3" s="7" t="s">
        <v>124</v>
      </c>
      <c r="AS3" s="7" t="s">
        <v>125</v>
      </c>
      <c r="AT3" s="7" t="s">
        <v>150</v>
      </c>
      <c r="AU3" s="7" t="s">
        <v>126</v>
      </c>
      <c r="AV3" s="7" t="s">
        <v>127</v>
      </c>
      <c r="AW3" s="7" t="s">
        <v>151</v>
      </c>
      <c r="AX3" s="7" t="s">
        <v>128</v>
      </c>
      <c r="AY3" s="7" t="s">
        <v>129</v>
      </c>
      <c r="AZ3" s="7" t="s">
        <v>120</v>
      </c>
      <c r="BA3" s="7" t="s">
        <v>130</v>
      </c>
      <c r="BB3" s="7" t="s">
        <v>131</v>
      </c>
      <c r="BC3" s="7" t="s">
        <v>132</v>
      </c>
      <c r="BD3" s="7" t="s">
        <v>152</v>
      </c>
      <c r="BE3" s="35" t="s">
        <v>133</v>
      </c>
      <c r="BF3" s="7" t="s">
        <v>137</v>
      </c>
      <c r="BG3" s="45"/>
    </row>
    <row r="4" spans="1:59" x14ac:dyDescent="0.25">
      <c r="B4" s="66" t="s">
        <v>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8"/>
    </row>
    <row r="5" spans="1:59" x14ac:dyDescent="0.25">
      <c r="A5" s="25" t="s">
        <v>1</v>
      </c>
      <c r="B5" s="24">
        <f>SUM(B6:B93)</f>
        <v>13</v>
      </c>
      <c r="C5" s="24">
        <f t="shared" ref="C5:BD5" si="0">SUM(C6:C93)</f>
        <v>579</v>
      </c>
      <c r="D5" s="24">
        <f t="shared" si="0"/>
        <v>379</v>
      </c>
      <c r="E5" s="24">
        <f t="shared" si="0"/>
        <v>66</v>
      </c>
      <c r="F5" s="24">
        <f t="shared" si="0"/>
        <v>718</v>
      </c>
      <c r="G5" s="24">
        <f t="shared" si="0"/>
        <v>22</v>
      </c>
      <c r="H5" s="24">
        <f t="shared" si="0"/>
        <v>97</v>
      </c>
      <c r="I5" s="24">
        <f t="shared" si="0"/>
        <v>3</v>
      </c>
      <c r="J5" s="24">
        <f t="shared" si="0"/>
        <v>27</v>
      </c>
      <c r="K5" s="24">
        <f t="shared" si="0"/>
        <v>19</v>
      </c>
      <c r="L5" s="24">
        <f t="shared" si="0"/>
        <v>40</v>
      </c>
      <c r="M5" s="24">
        <f t="shared" si="0"/>
        <v>8</v>
      </c>
      <c r="N5" s="24">
        <f t="shared" si="0"/>
        <v>389</v>
      </c>
      <c r="O5" s="24">
        <f t="shared" si="0"/>
        <v>3</v>
      </c>
      <c r="P5" s="24">
        <f t="shared" si="0"/>
        <v>7</v>
      </c>
      <c r="Q5" s="24">
        <f t="shared" si="0"/>
        <v>1170</v>
      </c>
      <c r="R5" s="24">
        <f t="shared" si="0"/>
        <v>556</v>
      </c>
      <c r="S5" s="24">
        <f t="shared" si="0"/>
        <v>233</v>
      </c>
      <c r="T5" s="24">
        <f t="shared" si="0"/>
        <v>1</v>
      </c>
      <c r="U5" s="24">
        <f t="shared" si="0"/>
        <v>25</v>
      </c>
      <c r="V5" s="24">
        <f t="shared" si="0"/>
        <v>1</v>
      </c>
      <c r="W5" s="24">
        <f t="shared" si="0"/>
        <v>964</v>
      </c>
      <c r="X5" s="24">
        <f t="shared" si="0"/>
        <v>10</v>
      </c>
      <c r="Y5" s="24">
        <f t="shared" si="0"/>
        <v>242</v>
      </c>
      <c r="Z5" s="24">
        <f t="shared" si="0"/>
        <v>33</v>
      </c>
      <c r="AA5" s="24">
        <f t="shared" si="0"/>
        <v>68</v>
      </c>
      <c r="AB5" s="24">
        <f t="shared" si="0"/>
        <v>150</v>
      </c>
      <c r="AC5" s="24">
        <f t="shared" si="0"/>
        <v>41</v>
      </c>
      <c r="AD5" s="24">
        <f t="shared" si="0"/>
        <v>35</v>
      </c>
      <c r="AE5" s="24">
        <f t="shared" si="0"/>
        <v>18</v>
      </c>
      <c r="AF5" s="24">
        <f t="shared" si="0"/>
        <v>21</v>
      </c>
      <c r="AG5" s="24">
        <f t="shared" si="0"/>
        <v>37</v>
      </c>
      <c r="AH5" s="24">
        <f t="shared" si="0"/>
        <v>4</v>
      </c>
      <c r="AI5" s="24">
        <f t="shared" si="0"/>
        <v>43</v>
      </c>
      <c r="AJ5" s="24">
        <f t="shared" si="0"/>
        <v>32</v>
      </c>
      <c r="AK5" s="24">
        <f t="shared" si="0"/>
        <v>2</v>
      </c>
      <c r="AL5" s="24">
        <f t="shared" si="0"/>
        <v>2</v>
      </c>
      <c r="AM5" s="24">
        <f t="shared" si="0"/>
        <v>1</v>
      </c>
      <c r="AN5" s="24">
        <f t="shared" si="0"/>
        <v>1</v>
      </c>
      <c r="AO5" s="24">
        <f t="shared" si="0"/>
        <v>1</v>
      </c>
      <c r="AP5" s="24">
        <f t="shared" si="0"/>
        <v>5</v>
      </c>
      <c r="AQ5" s="24">
        <f t="shared" si="0"/>
        <v>9</v>
      </c>
      <c r="AR5" s="24">
        <f t="shared" si="0"/>
        <v>2</v>
      </c>
      <c r="AS5" s="24">
        <f t="shared" si="0"/>
        <v>3</v>
      </c>
      <c r="AT5" s="24">
        <f t="shared" si="0"/>
        <v>3</v>
      </c>
      <c r="AU5" s="24">
        <f t="shared" si="0"/>
        <v>1</v>
      </c>
      <c r="AV5" s="24">
        <f t="shared" si="0"/>
        <v>1</v>
      </c>
      <c r="AW5" s="24">
        <f t="shared" si="0"/>
        <v>5</v>
      </c>
      <c r="AX5" s="24">
        <f t="shared" si="0"/>
        <v>2</v>
      </c>
      <c r="AY5" s="24">
        <f t="shared" si="0"/>
        <v>1</v>
      </c>
      <c r="AZ5" s="24">
        <f t="shared" si="0"/>
        <v>1</v>
      </c>
      <c r="BA5" s="24">
        <f t="shared" si="0"/>
        <v>11</v>
      </c>
      <c r="BB5" s="24">
        <f t="shared" si="0"/>
        <v>1</v>
      </c>
      <c r="BC5" s="24">
        <f t="shared" si="0"/>
        <v>1</v>
      </c>
      <c r="BD5" s="24">
        <f t="shared" si="0"/>
        <v>1</v>
      </c>
      <c r="BE5" s="24">
        <f>SUM(BE6:BE93)</f>
        <v>2</v>
      </c>
      <c r="BF5" s="24">
        <f>SUM(BF6:BF93)</f>
        <v>1</v>
      </c>
      <c r="BG5" s="24">
        <f>SUM(BG6:BG93)</f>
        <v>6111</v>
      </c>
    </row>
    <row r="6" spans="1:59" x14ac:dyDescent="0.25">
      <c r="A6" s="30" t="s">
        <v>9</v>
      </c>
      <c r="B6" s="31">
        <v>0</v>
      </c>
      <c r="C6" s="31">
        <v>0</v>
      </c>
      <c r="D6" s="31">
        <v>0</v>
      </c>
      <c r="E6" s="31">
        <v>0</v>
      </c>
      <c r="F6" s="31">
        <v>140</v>
      </c>
      <c r="G6" s="31">
        <v>0</v>
      </c>
      <c r="H6" s="31">
        <v>14</v>
      </c>
      <c r="I6" s="31">
        <v>0</v>
      </c>
      <c r="J6" s="31">
        <v>0</v>
      </c>
      <c r="K6" s="31">
        <v>0</v>
      </c>
      <c r="L6" s="31"/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3">
        <v>0</v>
      </c>
      <c r="AL6" s="17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7">
        <v>0</v>
      </c>
      <c r="BG6" s="29">
        <v>154</v>
      </c>
    </row>
    <row r="7" spans="1:59" x14ac:dyDescent="0.25">
      <c r="A7" s="26" t="s">
        <v>10</v>
      </c>
      <c r="B7" s="14">
        <v>0</v>
      </c>
      <c r="C7" s="14">
        <v>0</v>
      </c>
      <c r="D7" s="14">
        <v>22</v>
      </c>
      <c r="E7" s="14">
        <v>0</v>
      </c>
      <c r="F7" s="14">
        <v>19</v>
      </c>
      <c r="G7" s="14">
        <v>0</v>
      </c>
      <c r="H7" s="14">
        <v>3</v>
      </c>
      <c r="I7" s="14">
        <v>0</v>
      </c>
      <c r="J7" s="14">
        <v>0</v>
      </c>
      <c r="K7" s="14">
        <v>0</v>
      </c>
      <c r="L7" s="14"/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29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33">
        <v>0</v>
      </c>
      <c r="AL7" s="17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7">
        <v>0</v>
      </c>
      <c r="BG7" s="29">
        <v>44</v>
      </c>
    </row>
    <row r="8" spans="1:59" x14ac:dyDescent="0.25">
      <c r="A8" s="26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/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29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33">
        <v>0</v>
      </c>
      <c r="AL8" s="17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7">
        <v>0</v>
      </c>
      <c r="BG8" s="29">
        <v>1</v>
      </c>
    </row>
    <row r="9" spans="1:59" x14ac:dyDescent="0.25">
      <c r="A9" s="27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/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29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33">
        <v>0</v>
      </c>
      <c r="AL9" s="17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7">
        <v>0</v>
      </c>
      <c r="BG9" s="29">
        <v>0</v>
      </c>
    </row>
    <row r="10" spans="1:59" x14ac:dyDescent="0.25">
      <c r="A10" s="27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/>
      <c r="M10" s="14">
        <v>0</v>
      </c>
      <c r="N10" s="14">
        <v>0</v>
      </c>
      <c r="O10" s="14">
        <v>0</v>
      </c>
      <c r="P10" s="14">
        <v>0</v>
      </c>
      <c r="Q10" s="14">
        <v>14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29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33">
        <v>0</v>
      </c>
      <c r="AL10" s="17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7">
        <v>0</v>
      </c>
      <c r="BG10" s="29">
        <v>14</v>
      </c>
    </row>
    <row r="11" spans="1:59" x14ac:dyDescent="0.25">
      <c r="A11" s="27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/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29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33">
        <v>0</v>
      </c>
      <c r="AL11" s="17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7">
        <v>0</v>
      </c>
      <c r="BG11" s="29">
        <v>0</v>
      </c>
    </row>
    <row r="12" spans="1:59" x14ac:dyDescent="0.25">
      <c r="A12" s="27" t="s">
        <v>15</v>
      </c>
      <c r="B12" s="14">
        <v>0</v>
      </c>
      <c r="C12" s="14">
        <v>0</v>
      </c>
      <c r="D12" s="14">
        <v>20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/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29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33">
        <v>0</v>
      </c>
      <c r="AL12" s="17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7">
        <v>0</v>
      </c>
      <c r="BG12" s="29">
        <v>20</v>
      </c>
    </row>
    <row r="13" spans="1:59" x14ac:dyDescent="0.25">
      <c r="A13" s="27" t="s">
        <v>16</v>
      </c>
      <c r="B13" s="14">
        <v>0</v>
      </c>
      <c r="C13" s="14">
        <v>0</v>
      </c>
      <c r="D13" s="14">
        <v>30</v>
      </c>
      <c r="E13" s="14">
        <v>0</v>
      </c>
      <c r="F13" s="14">
        <v>52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/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29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33">
        <v>0</v>
      </c>
      <c r="AL13" s="17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7">
        <v>0</v>
      </c>
      <c r="BG13" s="29">
        <v>82</v>
      </c>
    </row>
    <row r="14" spans="1:59" x14ac:dyDescent="0.25">
      <c r="A14" s="27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16</v>
      </c>
      <c r="G14" s="14">
        <v>0</v>
      </c>
      <c r="H14" s="14">
        <v>10</v>
      </c>
      <c r="I14" s="14">
        <v>0</v>
      </c>
      <c r="J14" s="14">
        <v>0</v>
      </c>
      <c r="K14" s="14">
        <v>0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29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33">
        <v>0</v>
      </c>
      <c r="AL14" s="17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7">
        <v>0</v>
      </c>
      <c r="BG14" s="29">
        <v>26</v>
      </c>
    </row>
    <row r="15" spans="1:59" x14ac:dyDescent="0.25">
      <c r="A15" s="27" t="s">
        <v>18</v>
      </c>
      <c r="B15" s="14">
        <v>0</v>
      </c>
      <c r="C15" s="14">
        <v>0</v>
      </c>
      <c r="D15" s="14">
        <v>13</v>
      </c>
      <c r="E15" s="14">
        <v>0</v>
      </c>
      <c r="F15" s="14">
        <v>0</v>
      </c>
      <c r="G15" s="14">
        <v>0</v>
      </c>
      <c r="H15" s="14">
        <v>10</v>
      </c>
      <c r="I15" s="14">
        <v>0</v>
      </c>
      <c r="J15" s="14">
        <v>0</v>
      </c>
      <c r="K15" s="14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9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33">
        <v>0</v>
      </c>
      <c r="AL15" s="17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7">
        <v>0</v>
      </c>
      <c r="BG15" s="29">
        <v>23</v>
      </c>
    </row>
    <row r="16" spans="1:59" x14ac:dyDescent="0.25">
      <c r="A16" s="27" t="s">
        <v>23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16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29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33">
        <v>0</v>
      </c>
      <c r="AL16" s="17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7">
        <v>0</v>
      </c>
      <c r="BG16" s="29">
        <v>16</v>
      </c>
    </row>
    <row r="17" spans="1:59" x14ac:dyDescent="0.25">
      <c r="A17" s="27" t="s">
        <v>24</v>
      </c>
      <c r="B17" s="14">
        <v>0</v>
      </c>
      <c r="C17" s="14">
        <v>0</v>
      </c>
      <c r="D17" s="14">
        <v>15</v>
      </c>
      <c r="E17" s="31">
        <v>0</v>
      </c>
      <c r="F17" s="14">
        <v>99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94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29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33">
        <v>0</v>
      </c>
      <c r="AL17" s="17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7">
        <v>0</v>
      </c>
      <c r="BG17" s="29">
        <v>208</v>
      </c>
    </row>
    <row r="18" spans="1:59" x14ac:dyDescent="0.25">
      <c r="A18" s="27" t="s">
        <v>25</v>
      </c>
      <c r="B18" s="14">
        <v>0</v>
      </c>
      <c r="C18" s="14">
        <v>0</v>
      </c>
      <c r="D18" s="14">
        <v>38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>
        <v>0</v>
      </c>
      <c r="N18" s="14">
        <v>0</v>
      </c>
      <c r="O18" s="14">
        <v>0</v>
      </c>
      <c r="P18" s="14">
        <v>0</v>
      </c>
      <c r="Q18" s="14">
        <v>74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29">
        <v>20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33">
        <v>0</v>
      </c>
      <c r="AL18" s="17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7">
        <v>0</v>
      </c>
      <c r="BG18" s="29">
        <v>132</v>
      </c>
    </row>
    <row r="19" spans="1:59" x14ac:dyDescent="0.25">
      <c r="A19" s="27" t="s">
        <v>32</v>
      </c>
      <c r="B19" s="14">
        <v>0</v>
      </c>
      <c r="C19" s="14">
        <v>0</v>
      </c>
      <c r="D19" s="14">
        <v>11</v>
      </c>
      <c r="E19" s="14">
        <v>0</v>
      </c>
      <c r="F19" s="14">
        <v>32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  <c r="M19" s="14">
        <v>0</v>
      </c>
      <c r="N19" s="14">
        <v>0</v>
      </c>
      <c r="O19" s="14">
        <v>0</v>
      </c>
      <c r="P19" s="14">
        <v>0</v>
      </c>
      <c r="Q19" s="14">
        <v>89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29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33">
        <v>0</v>
      </c>
      <c r="AL19" s="17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7">
        <v>0</v>
      </c>
      <c r="BG19" s="29">
        <v>132</v>
      </c>
    </row>
    <row r="20" spans="1:59" x14ac:dyDescent="0.25">
      <c r="A20" s="27" t="s">
        <v>33</v>
      </c>
      <c r="B20" s="14">
        <v>0</v>
      </c>
      <c r="C20" s="14">
        <v>0</v>
      </c>
      <c r="D20" s="14">
        <v>13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/>
      <c r="M20" s="14">
        <v>0</v>
      </c>
      <c r="N20" s="14">
        <v>14</v>
      </c>
      <c r="O20" s="14">
        <v>0</v>
      </c>
      <c r="P20" s="14">
        <v>0</v>
      </c>
      <c r="Q20" s="14">
        <v>63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34</v>
      </c>
      <c r="X20" s="14">
        <v>0</v>
      </c>
      <c r="Y20" s="29">
        <v>23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33">
        <v>0</v>
      </c>
      <c r="AL20" s="17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7">
        <v>0</v>
      </c>
      <c r="BG20" s="29">
        <v>147</v>
      </c>
    </row>
    <row r="21" spans="1:59" x14ac:dyDescent="0.25">
      <c r="A21" s="27" t="s">
        <v>36</v>
      </c>
      <c r="B21" s="14">
        <v>0</v>
      </c>
      <c r="C21" s="14">
        <v>30</v>
      </c>
      <c r="D21" s="14">
        <v>18</v>
      </c>
      <c r="E21" s="14">
        <v>0</v>
      </c>
      <c r="F21" s="14">
        <v>40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/>
      <c r="M21" s="14">
        <v>0</v>
      </c>
      <c r="N21" s="14">
        <v>52</v>
      </c>
      <c r="O21" s="14">
        <v>0</v>
      </c>
      <c r="P21" s="14">
        <v>0</v>
      </c>
      <c r="Q21" s="14">
        <v>26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27</v>
      </c>
      <c r="X21" s="14">
        <v>0</v>
      </c>
      <c r="Y21" s="29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33">
        <v>0</v>
      </c>
      <c r="AL21" s="17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7">
        <v>0</v>
      </c>
      <c r="BG21" s="29">
        <v>193</v>
      </c>
    </row>
    <row r="22" spans="1:59" x14ac:dyDescent="0.25">
      <c r="A22" s="27" t="s">
        <v>37</v>
      </c>
      <c r="B22" s="14">
        <v>0</v>
      </c>
      <c r="C22" s="14">
        <v>15</v>
      </c>
      <c r="D22" s="14">
        <v>18</v>
      </c>
      <c r="E22" s="14">
        <v>0</v>
      </c>
      <c r="F22" s="14">
        <v>11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/>
      <c r="M22" s="14">
        <v>0</v>
      </c>
      <c r="N22" s="14">
        <v>0</v>
      </c>
      <c r="O22" s="14">
        <v>0</v>
      </c>
      <c r="P22" s="14">
        <v>0</v>
      </c>
      <c r="Q22" s="14">
        <v>122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114</v>
      </c>
      <c r="X22" s="14">
        <v>0</v>
      </c>
      <c r="Y22" s="29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33">
        <v>0</v>
      </c>
      <c r="AL22" s="17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7">
        <v>0</v>
      </c>
      <c r="BG22" s="29">
        <v>280</v>
      </c>
    </row>
    <row r="23" spans="1:59" x14ac:dyDescent="0.25">
      <c r="A23" s="27" t="s">
        <v>38</v>
      </c>
      <c r="B23" s="14">
        <v>0</v>
      </c>
      <c r="C23" s="14">
        <v>0</v>
      </c>
      <c r="D23" s="14">
        <v>17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/>
      <c r="M23" s="14">
        <v>0</v>
      </c>
      <c r="N23" s="14">
        <v>0</v>
      </c>
      <c r="O23" s="14">
        <v>0</v>
      </c>
      <c r="P23" s="14">
        <v>0</v>
      </c>
      <c r="Q23" s="14">
        <v>55</v>
      </c>
      <c r="R23" s="14">
        <v>0</v>
      </c>
      <c r="S23" s="14">
        <v>19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29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33">
        <v>0</v>
      </c>
      <c r="AL23" s="17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7">
        <v>0</v>
      </c>
      <c r="BG23" s="29">
        <v>94</v>
      </c>
    </row>
    <row r="24" spans="1:59" x14ac:dyDescent="0.25">
      <c r="A24" s="27" t="s">
        <v>39</v>
      </c>
      <c r="B24" s="14">
        <v>0</v>
      </c>
      <c r="C24" s="14">
        <v>0</v>
      </c>
      <c r="D24" s="14">
        <v>0</v>
      </c>
      <c r="E24" s="14">
        <v>0</v>
      </c>
      <c r="F24" s="14">
        <v>10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/>
      <c r="M24" s="14">
        <v>0</v>
      </c>
      <c r="N24" s="14">
        <v>3</v>
      </c>
      <c r="O24" s="14">
        <v>0</v>
      </c>
      <c r="P24" s="14">
        <v>0</v>
      </c>
      <c r="Q24" s="14">
        <v>34</v>
      </c>
      <c r="R24" s="14">
        <v>0</v>
      </c>
      <c r="S24" s="14">
        <v>4</v>
      </c>
      <c r="T24" s="14">
        <v>0</v>
      </c>
      <c r="U24" s="14">
        <v>0</v>
      </c>
      <c r="V24" s="14">
        <v>0</v>
      </c>
      <c r="W24" s="14">
        <v>44</v>
      </c>
      <c r="X24" s="14">
        <v>0</v>
      </c>
      <c r="Y24" s="29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33">
        <v>0</v>
      </c>
      <c r="AL24" s="17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7">
        <v>0</v>
      </c>
      <c r="BG24" s="29">
        <v>95</v>
      </c>
    </row>
    <row r="25" spans="1:59" x14ac:dyDescent="0.25">
      <c r="A25" s="27" t="s">
        <v>40</v>
      </c>
      <c r="B25" s="14">
        <v>0</v>
      </c>
      <c r="C25" s="14">
        <v>67</v>
      </c>
      <c r="D25" s="14">
        <v>0</v>
      </c>
      <c r="E25" s="14">
        <v>0</v>
      </c>
      <c r="F25" s="14">
        <v>10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/>
      <c r="M25" s="14">
        <v>0</v>
      </c>
      <c r="N25" s="14">
        <v>0</v>
      </c>
      <c r="O25" s="14">
        <v>0</v>
      </c>
      <c r="P25" s="14">
        <v>0</v>
      </c>
      <c r="Q25" s="14">
        <v>27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8</v>
      </c>
      <c r="X25" s="14">
        <v>0</v>
      </c>
      <c r="Y25" s="29">
        <v>74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33">
        <v>0</v>
      </c>
      <c r="AL25" s="17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7">
        <v>0</v>
      </c>
      <c r="BG25" s="29">
        <v>187</v>
      </c>
    </row>
    <row r="26" spans="1:59" x14ac:dyDescent="0.25">
      <c r="A26" s="27" t="s">
        <v>41</v>
      </c>
      <c r="B26" s="14">
        <v>0</v>
      </c>
      <c r="C26" s="14">
        <v>0</v>
      </c>
      <c r="D26" s="14">
        <v>27</v>
      </c>
      <c r="E26" s="14">
        <v>0</v>
      </c>
      <c r="F26" s="14">
        <v>49</v>
      </c>
      <c r="G26" s="14">
        <v>14</v>
      </c>
      <c r="H26" s="14">
        <v>0</v>
      </c>
      <c r="I26" s="14">
        <v>0</v>
      </c>
      <c r="J26" s="14">
        <v>0</v>
      </c>
      <c r="K26" s="14">
        <v>0</v>
      </c>
      <c r="L26" s="14"/>
      <c r="M26" s="14">
        <v>0</v>
      </c>
      <c r="N26" s="14">
        <v>21</v>
      </c>
      <c r="O26" s="14">
        <v>0</v>
      </c>
      <c r="P26" s="14">
        <v>0</v>
      </c>
      <c r="Q26" s="14">
        <v>57</v>
      </c>
      <c r="R26" s="14">
        <v>0</v>
      </c>
      <c r="S26" s="14">
        <v>34</v>
      </c>
      <c r="T26" s="14">
        <v>0</v>
      </c>
      <c r="U26" s="14">
        <v>0</v>
      </c>
      <c r="V26" s="14">
        <v>0</v>
      </c>
      <c r="W26" s="14">
        <v>22</v>
      </c>
      <c r="X26" s="14">
        <v>0</v>
      </c>
      <c r="Y26" s="29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33">
        <v>0</v>
      </c>
      <c r="AL26" s="17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7">
        <v>0</v>
      </c>
      <c r="BG26" s="29">
        <v>224</v>
      </c>
    </row>
    <row r="27" spans="1:59" x14ac:dyDescent="0.25">
      <c r="A27" s="27" t="s">
        <v>43</v>
      </c>
      <c r="B27" s="14">
        <v>0</v>
      </c>
      <c r="C27" s="14">
        <v>0</v>
      </c>
      <c r="D27" s="14">
        <v>0</v>
      </c>
      <c r="E27" s="14">
        <v>0</v>
      </c>
      <c r="F27" s="14">
        <v>4</v>
      </c>
      <c r="G27" s="14">
        <v>4</v>
      </c>
      <c r="H27" s="14">
        <v>10</v>
      </c>
      <c r="I27" s="14">
        <v>0</v>
      </c>
      <c r="J27" s="14">
        <v>0</v>
      </c>
      <c r="K27" s="14">
        <v>0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6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46</v>
      </c>
      <c r="X27" s="14">
        <v>0</v>
      </c>
      <c r="Y27" s="29">
        <v>10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33">
        <v>0</v>
      </c>
      <c r="AL27" s="17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7">
        <v>0</v>
      </c>
      <c r="BG27" s="29">
        <v>80</v>
      </c>
    </row>
    <row r="28" spans="1:59" x14ac:dyDescent="0.25">
      <c r="A28" s="27" t="s">
        <v>45</v>
      </c>
      <c r="B28" s="14">
        <v>9</v>
      </c>
      <c r="C28" s="14">
        <v>54</v>
      </c>
      <c r="D28" s="14">
        <v>24</v>
      </c>
      <c r="E28" s="14">
        <v>0</v>
      </c>
      <c r="F28" s="14">
        <v>3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/>
      <c r="M28" s="14">
        <v>0</v>
      </c>
      <c r="N28" s="14">
        <v>13</v>
      </c>
      <c r="O28" s="14">
        <v>0</v>
      </c>
      <c r="P28" s="14">
        <v>0</v>
      </c>
      <c r="Q28" s="14">
        <v>51</v>
      </c>
      <c r="R28" s="14">
        <v>0</v>
      </c>
      <c r="S28" s="14">
        <v>50</v>
      </c>
      <c r="T28" s="14">
        <v>0</v>
      </c>
      <c r="U28" s="14">
        <v>0</v>
      </c>
      <c r="V28" s="14">
        <v>0</v>
      </c>
      <c r="W28" s="14">
        <v>1</v>
      </c>
      <c r="X28" s="14">
        <v>0</v>
      </c>
      <c r="Y28" s="29">
        <v>14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33">
        <v>0</v>
      </c>
      <c r="AL28" s="17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7">
        <v>0</v>
      </c>
      <c r="BG28" s="29">
        <v>219</v>
      </c>
    </row>
    <row r="29" spans="1:59" x14ac:dyDescent="0.25">
      <c r="A29" s="27" t="s">
        <v>47</v>
      </c>
      <c r="B29" s="14">
        <v>1</v>
      </c>
      <c r="C29" s="14">
        <v>51</v>
      </c>
      <c r="D29" s="14">
        <v>0</v>
      </c>
      <c r="E29" s="14">
        <v>0</v>
      </c>
      <c r="F29" s="14">
        <v>20</v>
      </c>
      <c r="G29" s="14">
        <v>3</v>
      </c>
      <c r="H29" s="14">
        <v>10</v>
      </c>
      <c r="I29" s="14">
        <v>0</v>
      </c>
      <c r="J29" s="14">
        <v>0</v>
      </c>
      <c r="K29" s="14">
        <v>0</v>
      </c>
      <c r="L29" s="14"/>
      <c r="M29" s="14">
        <v>0</v>
      </c>
      <c r="N29" s="14">
        <v>1</v>
      </c>
      <c r="O29" s="14">
        <v>0</v>
      </c>
      <c r="P29" s="14">
        <v>0</v>
      </c>
      <c r="Q29" s="14">
        <v>12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41</v>
      </c>
      <c r="X29" s="14">
        <v>0</v>
      </c>
      <c r="Y29" s="29">
        <v>11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33">
        <v>0</v>
      </c>
      <c r="AL29" s="17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7">
        <v>0</v>
      </c>
      <c r="BG29" s="29">
        <v>150</v>
      </c>
    </row>
    <row r="30" spans="1:59" x14ac:dyDescent="0.25">
      <c r="A30" s="27" t="s">
        <v>48</v>
      </c>
      <c r="B30" s="14">
        <v>0</v>
      </c>
      <c r="C30" s="14">
        <v>23</v>
      </c>
      <c r="D30" s="14">
        <v>12</v>
      </c>
      <c r="E30" s="14">
        <v>0</v>
      </c>
      <c r="F30" s="14">
        <v>28</v>
      </c>
      <c r="G30" s="14">
        <v>0</v>
      </c>
      <c r="H30" s="14">
        <v>5</v>
      </c>
      <c r="I30" s="14">
        <v>0</v>
      </c>
      <c r="J30" s="14">
        <v>0</v>
      </c>
      <c r="K30" s="14">
        <v>0</v>
      </c>
      <c r="L30" s="14"/>
      <c r="M30" s="14">
        <v>0</v>
      </c>
      <c r="N30" s="14">
        <v>44</v>
      </c>
      <c r="O30" s="14">
        <v>0</v>
      </c>
      <c r="P30" s="14">
        <v>0</v>
      </c>
      <c r="Q30" s="14">
        <v>15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9</v>
      </c>
      <c r="X30" s="14">
        <v>0</v>
      </c>
      <c r="Y30" s="29">
        <v>3</v>
      </c>
      <c r="Z30" s="14">
        <v>17</v>
      </c>
      <c r="AA30" s="14">
        <v>0</v>
      </c>
      <c r="AB30" s="14">
        <v>40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33">
        <v>0</v>
      </c>
      <c r="AL30" s="17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7">
        <v>0</v>
      </c>
      <c r="BG30" s="29">
        <v>196</v>
      </c>
    </row>
    <row r="31" spans="1:59" x14ac:dyDescent="0.25">
      <c r="A31" s="27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/>
      <c r="M31" s="14">
        <v>0</v>
      </c>
      <c r="N31" s="14">
        <v>0</v>
      </c>
      <c r="O31" s="14">
        <v>0</v>
      </c>
      <c r="P31" s="14">
        <v>0</v>
      </c>
      <c r="Q31" s="14">
        <v>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">
        <v>0</v>
      </c>
      <c r="Z31" s="14">
        <v>2</v>
      </c>
      <c r="AA31" s="14">
        <v>8</v>
      </c>
      <c r="AB31" s="14">
        <v>18</v>
      </c>
      <c r="AC31" s="14">
        <v>34</v>
      </c>
      <c r="AD31" s="14">
        <v>9</v>
      </c>
      <c r="AE31" s="14">
        <v>4</v>
      </c>
      <c r="AF31" s="14">
        <v>0</v>
      </c>
      <c r="AG31" s="14">
        <v>5</v>
      </c>
      <c r="AH31" s="14">
        <v>0</v>
      </c>
      <c r="AI31" s="14">
        <v>0</v>
      </c>
      <c r="AJ31" s="14">
        <v>9</v>
      </c>
      <c r="AK31" s="33">
        <v>0</v>
      </c>
      <c r="AL31" s="17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7">
        <v>0</v>
      </c>
      <c r="BG31" s="29">
        <v>91</v>
      </c>
    </row>
    <row r="32" spans="1:59" x14ac:dyDescent="0.25">
      <c r="A32" s="27" t="s">
        <v>60</v>
      </c>
      <c r="B32" s="14">
        <v>0</v>
      </c>
      <c r="C32" s="14">
        <v>24</v>
      </c>
      <c r="D32" s="14">
        <v>9</v>
      </c>
      <c r="E32" s="14">
        <v>0</v>
      </c>
      <c r="F32" s="14">
        <v>3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/>
      <c r="M32" s="14">
        <v>0</v>
      </c>
      <c r="N32" s="14">
        <v>0</v>
      </c>
      <c r="O32" s="14">
        <v>0</v>
      </c>
      <c r="P32" s="14">
        <v>0</v>
      </c>
      <c r="Q32" s="14">
        <v>7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9">
        <v>0</v>
      </c>
      <c r="Z32" s="14">
        <v>0</v>
      </c>
      <c r="AA32" s="14">
        <v>8</v>
      </c>
      <c r="AB32" s="14">
        <v>0</v>
      </c>
      <c r="AC32" s="14">
        <v>0</v>
      </c>
      <c r="AD32" s="14">
        <v>4</v>
      </c>
      <c r="AE32" s="14">
        <v>2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33">
        <v>0</v>
      </c>
      <c r="AL32" s="17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7">
        <v>0</v>
      </c>
      <c r="BG32" s="29">
        <v>57</v>
      </c>
    </row>
    <row r="33" spans="1:59" x14ac:dyDescent="0.25">
      <c r="A33" s="27" t="s">
        <v>61</v>
      </c>
      <c r="B33" s="14">
        <v>0</v>
      </c>
      <c r="C33" s="14">
        <v>50</v>
      </c>
      <c r="D33" s="14">
        <v>0</v>
      </c>
      <c r="E33" s="14">
        <v>0</v>
      </c>
      <c r="F33" s="14">
        <v>7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/>
      <c r="M33" s="14">
        <v>0</v>
      </c>
      <c r="N33" s="14">
        <v>0</v>
      </c>
      <c r="O33" s="14">
        <v>0</v>
      </c>
      <c r="P33" s="14">
        <v>0</v>
      </c>
      <c r="Q33" s="14">
        <v>6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29">
        <v>1</v>
      </c>
      <c r="Z33" s="14">
        <v>0</v>
      </c>
      <c r="AA33" s="14">
        <v>0</v>
      </c>
      <c r="AB33" s="14">
        <v>0</v>
      </c>
      <c r="AC33" s="14">
        <v>0</v>
      </c>
      <c r="AD33" s="14">
        <v>1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33">
        <v>0</v>
      </c>
      <c r="AL33" s="17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7">
        <v>0</v>
      </c>
      <c r="BG33" s="29">
        <v>65</v>
      </c>
    </row>
    <row r="34" spans="1:59" x14ac:dyDescent="0.25">
      <c r="A34" s="27" t="s">
        <v>62</v>
      </c>
      <c r="B34" s="14">
        <v>1</v>
      </c>
      <c r="C34" s="14">
        <v>0</v>
      </c>
      <c r="D34" s="14"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/>
      <c r="M34" s="14">
        <v>0</v>
      </c>
      <c r="N34" s="14">
        <v>41</v>
      </c>
      <c r="O34" s="14">
        <v>0</v>
      </c>
      <c r="P34" s="14">
        <v>0</v>
      </c>
      <c r="Q34" s="14">
        <v>13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29">
        <v>20</v>
      </c>
      <c r="Z34" s="14">
        <v>0</v>
      </c>
      <c r="AA34" s="14">
        <v>0</v>
      </c>
      <c r="AB34" s="14">
        <v>24</v>
      </c>
      <c r="AC34" s="14">
        <v>2</v>
      </c>
      <c r="AD34" s="14">
        <v>0</v>
      </c>
      <c r="AE34" s="14">
        <v>0</v>
      </c>
      <c r="AF34" s="14">
        <v>11</v>
      </c>
      <c r="AG34" s="14">
        <v>0</v>
      </c>
      <c r="AH34" s="14">
        <v>1</v>
      </c>
      <c r="AI34" s="14">
        <v>9</v>
      </c>
      <c r="AJ34" s="14">
        <v>0</v>
      </c>
      <c r="AK34" s="33">
        <v>0</v>
      </c>
      <c r="AL34" s="17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7">
        <v>0</v>
      </c>
      <c r="BG34" s="29">
        <v>124</v>
      </c>
    </row>
    <row r="35" spans="1:59" x14ac:dyDescent="0.25">
      <c r="A35" s="27" t="s">
        <v>66</v>
      </c>
      <c r="B35" s="14">
        <v>0</v>
      </c>
      <c r="C35" s="14">
        <v>0</v>
      </c>
      <c r="D35" s="14">
        <v>7</v>
      </c>
      <c r="E35" s="14">
        <v>0</v>
      </c>
      <c r="F35" s="14">
        <v>0</v>
      </c>
      <c r="G35" s="14">
        <v>0</v>
      </c>
      <c r="H35" s="14">
        <v>9</v>
      </c>
      <c r="I35" s="14">
        <v>0</v>
      </c>
      <c r="J35" s="14">
        <v>0</v>
      </c>
      <c r="K35" s="14">
        <v>0</v>
      </c>
      <c r="L35" s="14"/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29">
        <v>0</v>
      </c>
      <c r="Z35" s="14">
        <v>0</v>
      </c>
      <c r="AA35" s="14">
        <v>8</v>
      </c>
      <c r="AB35" s="14">
        <v>1</v>
      </c>
      <c r="AC35" s="14">
        <v>1</v>
      </c>
      <c r="AD35" s="14">
        <v>2</v>
      </c>
      <c r="AE35" s="14">
        <v>0</v>
      </c>
      <c r="AF35" s="14">
        <v>0</v>
      </c>
      <c r="AG35" s="14">
        <v>6</v>
      </c>
      <c r="AH35" s="14">
        <v>0</v>
      </c>
      <c r="AI35" s="14">
        <v>0</v>
      </c>
      <c r="AJ35" s="14">
        <v>0</v>
      </c>
      <c r="AK35" s="33">
        <v>0</v>
      </c>
      <c r="AL35" s="17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7">
        <v>0</v>
      </c>
      <c r="BG35" s="29">
        <v>35</v>
      </c>
    </row>
    <row r="36" spans="1:59" x14ac:dyDescent="0.25">
      <c r="A36" s="27" t="s">
        <v>67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/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29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33">
        <v>0</v>
      </c>
      <c r="AL36" s="17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7">
        <v>0</v>
      </c>
      <c r="BG36" s="29">
        <v>0</v>
      </c>
    </row>
    <row r="37" spans="1:59" x14ac:dyDescent="0.25">
      <c r="A37" s="27" t="s">
        <v>68</v>
      </c>
      <c r="B37" s="14">
        <v>0</v>
      </c>
      <c r="C37" s="14">
        <v>8</v>
      </c>
      <c r="D37" s="14">
        <v>7</v>
      </c>
      <c r="E37" s="14">
        <v>1</v>
      </c>
      <c r="F37" s="14">
        <v>0</v>
      </c>
      <c r="G37" s="14">
        <v>1</v>
      </c>
      <c r="H37" s="14">
        <v>5</v>
      </c>
      <c r="I37" s="14">
        <v>0</v>
      </c>
      <c r="J37" s="14">
        <v>1</v>
      </c>
      <c r="K37" s="14">
        <v>0</v>
      </c>
      <c r="L37" s="14"/>
      <c r="M37" s="14">
        <v>0</v>
      </c>
      <c r="N37" s="14">
        <v>1</v>
      </c>
      <c r="O37" s="14">
        <v>3</v>
      </c>
      <c r="P37" s="14">
        <v>0</v>
      </c>
      <c r="Q37" s="14">
        <v>7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40</v>
      </c>
      <c r="X37" s="14">
        <v>0</v>
      </c>
      <c r="Y37" s="29">
        <v>1</v>
      </c>
      <c r="Z37" s="14">
        <v>1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33">
        <v>0</v>
      </c>
      <c r="AL37" s="17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7">
        <v>0</v>
      </c>
      <c r="BG37" s="29">
        <v>77</v>
      </c>
    </row>
    <row r="38" spans="1:59" x14ac:dyDescent="0.25">
      <c r="A38" s="27" t="s">
        <v>71</v>
      </c>
      <c r="B38" s="14">
        <v>0</v>
      </c>
      <c r="C38" s="14">
        <v>0</v>
      </c>
      <c r="D38" s="14">
        <v>0</v>
      </c>
      <c r="E38" s="14">
        <v>0</v>
      </c>
      <c r="F38" s="14">
        <v>8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/>
      <c r="M38" s="14">
        <v>0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29">
        <v>7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33">
        <v>0</v>
      </c>
      <c r="AL38" s="17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7">
        <v>0</v>
      </c>
      <c r="BG38" s="29">
        <v>16</v>
      </c>
    </row>
    <row r="39" spans="1:59" x14ac:dyDescent="0.25">
      <c r="A39" s="28" t="s">
        <v>72</v>
      </c>
      <c r="B39" s="14">
        <v>0</v>
      </c>
      <c r="C39" s="14">
        <v>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/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29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33">
        <v>0</v>
      </c>
      <c r="AL39" s="17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7">
        <v>0</v>
      </c>
      <c r="BG39" s="29">
        <v>7</v>
      </c>
    </row>
    <row r="40" spans="1:59" x14ac:dyDescent="0.25">
      <c r="A40" s="28" t="s">
        <v>73</v>
      </c>
      <c r="B40" s="14">
        <v>0</v>
      </c>
      <c r="C40" s="14">
        <v>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29">
        <v>0</v>
      </c>
      <c r="Z40" s="14">
        <v>0</v>
      </c>
      <c r="AA40" s="14">
        <v>3</v>
      </c>
      <c r="AB40" s="14">
        <v>8</v>
      </c>
      <c r="AC40" s="14">
        <v>0</v>
      </c>
      <c r="AD40" s="14">
        <v>0</v>
      </c>
      <c r="AE40" s="14">
        <v>2</v>
      </c>
      <c r="AF40" s="14">
        <v>0</v>
      </c>
      <c r="AG40" s="14">
        <v>2</v>
      </c>
      <c r="AH40" s="14">
        <v>0</v>
      </c>
      <c r="AI40" s="14">
        <v>0</v>
      </c>
      <c r="AJ40" s="14">
        <v>2</v>
      </c>
      <c r="AK40" s="33">
        <v>0</v>
      </c>
      <c r="AL40" s="17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7">
        <v>0</v>
      </c>
      <c r="BG40" s="29">
        <v>26</v>
      </c>
    </row>
    <row r="41" spans="1:59" x14ac:dyDescent="0.25">
      <c r="A41" s="28" t="s">
        <v>74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/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29">
        <v>6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33">
        <v>0</v>
      </c>
      <c r="AL41" s="17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7">
        <v>0</v>
      </c>
      <c r="BG41" s="29">
        <v>6</v>
      </c>
    </row>
    <row r="42" spans="1:59" x14ac:dyDescent="0.25">
      <c r="A42" s="28" t="s">
        <v>75</v>
      </c>
      <c r="B42" s="14">
        <v>0</v>
      </c>
      <c r="C42" s="14">
        <v>13</v>
      </c>
      <c r="D42" s="14">
        <v>13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/>
      <c r="M42" s="14">
        <v>0</v>
      </c>
      <c r="N42" s="14">
        <v>0</v>
      </c>
      <c r="O42" s="14">
        <v>0</v>
      </c>
      <c r="P42" s="14">
        <v>0</v>
      </c>
      <c r="Q42" s="14">
        <v>13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29">
        <v>0</v>
      </c>
      <c r="Z42" s="14">
        <v>0</v>
      </c>
      <c r="AA42" s="14">
        <v>0</v>
      </c>
      <c r="AB42" s="14">
        <v>34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3</v>
      </c>
      <c r="AI42" s="14">
        <v>5</v>
      </c>
      <c r="AJ42" s="14">
        <v>18</v>
      </c>
      <c r="AK42" s="33">
        <v>0</v>
      </c>
      <c r="AL42" s="17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7">
        <v>0</v>
      </c>
      <c r="BG42" s="29">
        <v>99</v>
      </c>
    </row>
    <row r="43" spans="1:59" x14ac:dyDescent="0.25">
      <c r="A43" s="28" t="s">
        <v>76</v>
      </c>
      <c r="B43" s="14">
        <v>0</v>
      </c>
      <c r="C43" s="14">
        <v>29</v>
      </c>
      <c r="D43" s="14">
        <v>8</v>
      </c>
      <c r="E43" s="14">
        <v>0</v>
      </c>
      <c r="F43" s="14">
        <v>14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/>
      <c r="M43" s="14">
        <v>0</v>
      </c>
      <c r="N43" s="14">
        <v>42</v>
      </c>
      <c r="O43" s="14">
        <v>0</v>
      </c>
      <c r="P43" s="14">
        <v>0</v>
      </c>
      <c r="Q43" s="14">
        <v>62</v>
      </c>
      <c r="R43" s="14">
        <v>0</v>
      </c>
      <c r="S43" s="14">
        <v>15</v>
      </c>
      <c r="T43" s="14">
        <v>1</v>
      </c>
      <c r="U43" s="14">
        <v>0</v>
      </c>
      <c r="V43" s="14">
        <v>0</v>
      </c>
      <c r="W43" s="14">
        <v>0</v>
      </c>
      <c r="X43" s="14">
        <v>0</v>
      </c>
      <c r="Y43" s="29">
        <v>0</v>
      </c>
      <c r="Z43" s="14">
        <v>13</v>
      </c>
      <c r="AA43" s="14">
        <v>16</v>
      </c>
      <c r="AB43" s="14">
        <v>17</v>
      </c>
      <c r="AC43" s="14">
        <v>4</v>
      </c>
      <c r="AD43" s="14">
        <v>15</v>
      </c>
      <c r="AE43" s="14">
        <v>10</v>
      </c>
      <c r="AF43" s="14">
        <v>4</v>
      </c>
      <c r="AG43" s="14">
        <v>19</v>
      </c>
      <c r="AH43" s="14">
        <v>0</v>
      </c>
      <c r="AI43" s="14">
        <v>10</v>
      </c>
      <c r="AJ43" s="14">
        <v>0</v>
      </c>
      <c r="AK43" s="33">
        <v>0</v>
      </c>
      <c r="AL43" s="17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7">
        <v>0</v>
      </c>
      <c r="BG43" s="29">
        <v>279</v>
      </c>
    </row>
    <row r="44" spans="1:59" x14ac:dyDescent="0.25">
      <c r="A44" s="28" t="s">
        <v>78</v>
      </c>
      <c r="B44" s="14">
        <v>0</v>
      </c>
      <c r="C44" s="14">
        <v>42</v>
      </c>
      <c r="D44" s="14">
        <v>0</v>
      </c>
      <c r="E44" s="14">
        <v>0</v>
      </c>
      <c r="F44" s="14">
        <v>78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/>
      <c r="M44" s="14">
        <v>2</v>
      </c>
      <c r="N44" s="14">
        <v>22</v>
      </c>
      <c r="O44" s="14">
        <v>0</v>
      </c>
      <c r="P44" s="14">
        <v>0</v>
      </c>
      <c r="Q44" s="14">
        <v>97</v>
      </c>
      <c r="R44" s="14">
        <v>0</v>
      </c>
      <c r="S44" s="14">
        <v>21</v>
      </c>
      <c r="T44" s="14">
        <v>0</v>
      </c>
      <c r="U44" s="14">
        <v>1</v>
      </c>
      <c r="V44" s="14">
        <v>0</v>
      </c>
      <c r="W44" s="14">
        <v>0</v>
      </c>
      <c r="X44" s="14">
        <v>0</v>
      </c>
      <c r="Y44" s="29">
        <v>0</v>
      </c>
      <c r="Z44" s="14">
        <v>0</v>
      </c>
      <c r="AA44" s="14">
        <v>0</v>
      </c>
      <c r="AB44" s="14">
        <v>1</v>
      </c>
      <c r="AC44" s="14">
        <v>0</v>
      </c>
      <c r="AD44" s="14">
        <v>0</v>
      </c>
      <c r="AE44" s="14">
        <v>0</v>
      </c>
      <c r="AF44" s="14">
        <v>1</v>
      </c>
      <c r="AG44" s="14">
        <v>0</v>
      </c>
      <c r="AH44" s="14">
        <v>0</v>
      </c>
      <c r="AI44" s="14">
        <v>2</v>
      </c>
      <c r="AJ44" s="14">
        <v>0</v>
      </c>
      <c r="AK44" s="33">
        <v>0</v>
      </c>
      <c r="AL44" s="17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7">
        <v>0</v>
      </c>
      <c r="BG44" s="29">
        <v>268</v>
      </c>
    </row>
    <row r="45" spans="1:59" x14ac:dyDescent="0.25">
      <c r="A45" s="28" t="s">
        <v>79</v>
      </c>
      <c r="B45" s="14">
        <v>1</v>
      </c>
      <c r="C45" s="14">
        <v>0</v>
      </c>
      <c r="D45" s="14">
        <v>20</v>
      </c>
      <c r="E45" s="14">
        <v>0</v>
      </c>
      <c r="F45" s="14">
        <v>16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/>
      <c r="M45" s="14">
        <v>0</v>
      </c>
      <c r="N45" s="14">
        <v>39</v>
      </c>
      <c r="O45" s="14">
        <v>0</v>
      </c>
      <c r="P45" s="14">
        <v>0</v>
      </c>
      <c r="Q45" s="14">
        <v>7</v>
      </c>
      <c r="R45" s="14">
        <v>0</v>
      </c>
      <c r="S45" s="14">
        <v>27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29">
        <v>6</v>
      </c>
      <c r="Z45" s="14">
        <v>0</v>
      </c>
      <c r="AA45" s="14">
        <v>22</v>
      </c>
      <c r="AB45" s="14">
        <v>2</v>
      </c>
      <c r="AC45" s="14">
        <v>0</v>
      </c>
      <c r="AD45" s="14">
        <v>0</v>
      </c>
      <c r="AE45" s="14">
        <v>0</v>
      </c>
      <c r="AF45" s="14">
        <v>0</v>
      </c>
      <c r="AG45" s="14">
        <v>3</v>
      </c>
      <c r="AH45" s="14">
        <v>0</v>
      </c>
      <c r="AI45" s="14">
        <v>5</v>
      </c>
      <c r="AJ45" s="14">
        <v>0</v>
      </c>
      <c r="AK45" s="33">
        <v>0</v>
      </c>
      <c r="AL45" s="17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7">
        <v>0</v>
      </c>
      <c r="BG45" s="29">
        <v>148</v>
      </c>
    </row>
    <row r="46" spans="1:59" x14ac:dyDescent="0.25">
      <c r="A46" s="28" t="s">
        <v>83</v>
      </c>
      <c r="B46" s="14">
        <v>0</v>
      </c>
      <c r="C46" s="14">
        <v>4</v>
      </c>
      <c r="D46" s="14">
        <v>0</v>
      </c>
      <c r="E46" s="14">
        <v>0</v>
      </c>
      <c r="F46" s="14">
        <v>9</v>
      </c>
      <c r="G46" s="14">
        <v>0</v>
      </c>
      <c r="H46" s="14">
        <v>21</v>
      </c>
      <c r="I46" s="14">
        <v>0</v>
      </c>
      <c r="J46" s="14">
        <v>0</v>
      </c>
      <c r="K46" s="14">
        <v>0</v>
      </c>
      <c r="L46" s="14"/>
      <c r="M46" s="14">
        <v>1</v>
      </c>
      <c r="N46" s="14">
        <v>19</v>
      </c>
      <c r="O46" s="14">
        <v>0</v>
      </c>
      <c r="P46" s="14">
        <v>0</v>
      </c>
      <c r="Q46" s="14">
        <v>7</v>
      </c>
      <c r="R46" s="14">
        <v>0</v>
      </c>
      <c r="S46" s="14">
        <v>0</v>
      </c>
      <c r="T46" s="14">
        <v>0</v>
      </c>
      <c r="U46" s="14">
        <v>11</v>
      </c>
      <c r="V46" s="14">
        <v>0</v>
      </c>
      <c r="W46" s="14">
        <v>0</v>
      </c>
      <c r="X46" s="14">
        <v>0</v>
      </c>
      <c r="Y46" s="29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33">
        <v>0</v>
      </c>
      <c r="AL46" s="17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7">
        <v>0</v>
      </c>
      <c r="BG46" s="29">
        <v>72</v>
      </c>
    </row>
    <row r="47" spans="1:59" x14ac:dyDescent="0.25">
      <c r="A47" s="28" t="s">
        <v>84</v>
      </c>
      <c r="B47" s="14">
        <v>0</v>
      </c>
      <c r="C47" s="14">
        <v>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15</v>
      </c>
      <c r="R47" s="14">
        <v>0</v>
      </c>
      <c r="S47" s="14">
        <v>3</v>
      </c>
      <c r="T47" s="14">
        <v>0</v>
      </c>
      <c r="U47" s="14">
        <v>0</v>
      </c>
      <c r="V47" s="14">
        <v>0</v>
      </c>
      <c r="W47" s="14">
        <v>0</v>
      </c>
      <c r="X47" s="14">
        <v>5</v>
      </c>
      <c r="Y47" s="29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33">
        <v>0</v>
      </c>
      <c r="AL47" s="17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7">
        <v>0</v>
      </c>
      <c r="BG47" s="29">
        <v>29</v>
      </c>
    </row>
    <row r="48" spans="1:59" x14ac:dyDescent="0.25">
      <c r="A48" s="28" t="s">
        <v>85</v>
      </c>
      <c r="B48" s="14">
        <v>0</v>
      </c>
      <c r="C48" s="14">
        <v>6</v>
      </c>
      <c r="D48" s="14">
        <v>7</v>
      </c>
      <c r="E48" s="14">
        <v>0</v>
      </c>
      <c r="F48" s="14">
        <v>7</v>
      </c>
      <c r="G48" s="14">
        <v>0</v>
      </c>
      <c r="H48" s="14">
        <v>0</v>
      </c>
      <c r="I48" s="14">
        <v>3</v>
      </c>
      <c r="J48" s="14">
        <v>0</v>
      </c>
      <c r="K48" s="14">
        <v>1</v>
      </c>
      <c r="L48" s="14"/>
      <c r="M48" s="14">
        <v>0</v>
      </c>
      <c r="N48" s="14">
        <v>4</v>
      </c>
      <c r="O48" s="14">
        <v>0</v>
      </c>
      <c r="P48" s="14">
        <v>7</v>
      </c>
      <c r="Q48" s="14">
        <v>6</v>
      </c>
      <c r="R48" s="14">
        <v>0</v>
      </c>
      <c r="S48" s="14">
        <v>4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29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2</v>
      </c>
      <c r="AK48" s="33">
        <v>0</v>
      </c>
      <c r="AL48" s="17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7">
        <v>0</v>
      </c>
      <c r="BG48" s="29">
        <v>47</v>
      </c>
    </row>
    <row r="49" spans="1:59" x14ac:dyDescent="0.25">
      <c r="A49" s="28" t="s">
        <v>86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/>
      <c r="M49" s="14">
        <v>0</v>
      </c>
      <c r="N49" s="14">
        <v>0</v>
      </c>
      <c r="O49" s="14">
        <v>0</v>
      </c>
      <c r="P49" s="14">
        <v>0</v>
      </c>
      <c r="Q49" s="14">
        <v>11</v>
      </c>
      <c r="R49" s="14">
        <v>0</v>
      </c>
      <c r="S49" s="14">
        <v>1</v>
      </c>
      <c r="T49" s="14">
        <v>0</v>
      </c>
      <c r="U49" s="14">
        <v>0</v>
      </c>
      <c r="V49" s="14">
        <v>0</v>
      </c>
      <c r="W49" s="14">
        <v>0</v>
      </c>
      <c r="X49" s="14">
        <v>5</v>
      </c>
      <c r="Y49" s="29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33">
        <v>0</v>
      </c>
      <c r="AL49" s="17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7">
        <v>0</v>
      </c>
      <c r="BG49" s="29">
        <v>17</v>
      </c>
    </row>
    <row r="50" spans="1:59" x14ac:dyDescent="0.25">
      <c r="A50" s="28" t="s">
        <v>87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22</v>
      </c>
      <c r="K50" s="14">
        <v>0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4</v>
      </c>
      <c r="R50" s="14">
        <v>0</v>
      </c>
      <c r="S50" s="14">
        <v>0</v>
      </c>
      <c r="T50" s="14">
        <v>0</v>
      </c>
      <c r="U50" s="14">
        <v>12</v>
      </c>
      <c r="V50" s="14">
        <v>0</v>
      </c>
      <c r="W50" s="14">
        <v>0</v>
      </c>
      <c r="X50" s="14">
        <v>0</v>
      </c>
      <c r="Y50" s="29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33">
        <v>0</v>
      </c>
      <c r="AL50" s="17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7">
        <v>0</v>
      </c>
      <c r="BG50" s="29">
        <v>38</v>
      </c>
    </row>
    <row r="51" spans="1:59" x14ac:dyDescent="0.25">
      <c r="A51" s="28" t="s">
        <v>88</v>
      </c>
      <c r="B51" s="14">
        <v>0</v>
      </c>
      <c r="C51" s="14">
        <v>12</v>
      </c>
      <c r="D51" s="14">
        <v>0</v>
      </c>
      <c r="E51" s="14">
        <v>0</v>
      </c>
      <c r="F51" s="14">
        <v>3</v>
      </c>
      <c r="G51" s="14">
        <v>0</v>
      </c>
      <c r="H51" s="14">
        <v>0</v>
      </c>
      <c r="I51" s="14">
        <v>0</v>
      </c>
      <c r="J51" s="14">
        <v>4</v>
      </c>
      <c r="K51" s="14">
        <v>17</v>
      </c>
      <c r="L51" s="14"/>
      <c r="M51" s="14">
        <v>0</v>
      </c>
      <c r="N51" s="14">
        <v>0</v>
      </c>
      <c r="O51" s="14">
        <v>0</v>
      </c>
      <c r="P51" s="14">
        <v>0</v>
      </c>
      <c r="Q51" s="14">
        <v>10</v>
      </c>
      <c r="R51" s="14">
        <v>0</v>
      </c>
      <c r="S51" s="14">
        <v>12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29">
        <v>0</v>
      </c>
      <c r="Z51" s="14">
        <v>0</v>
      </c>
      <c r="AA51" s="14">
        <v>0</v>
      </c>
      <c r="AB51" s="14">
        <v>3</v>
      </c>
      <c r="AC51" s="14">
        <v>0</v>
      </c>
      <c r="AD51" s="14">
        <v>0</v>
      </c>
      <c r="AE51" s="14">
        <v>0</v>
      </c>
      <c r="AF51" s="14">
        <v>5</v>
      </c>
      <c r="AG51" s="14">
        <v>0</v>
      </c>
      <c r="AH51" s="14">
        <v>0</v>
      </c>
      <c r="AI51" s="14">
        <v>6</v>
      </c>
      <c r="AJ51" s="14">
        <v>0</v>
      </c>
      <c r="AK51" s="33">
        <v>0</v>
      </c>
      <c r="AL51" s="17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7">
        <v>0</v>
      </c>
      <c r="BG51" s="29">
        <v>73</v>
      </c>
    </row>
    <row r="52" spans="1:59" x14ac:dyDescent="0.25">
      <c r="A52" s="28" t="s">
        <v>89</v>
      </c>
      <c r="B52" s="14">
        <v>0</v>
      </c>
      <c r="C52" s="14">
        <v>0</v>
      </c>
      <c r="D52" s="14">
        <v>11</v>
      </c>
      <c r="E52" s="14">
        <v>0</v>
      </c>
      <c r="F52" s="14">
        <v>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/>
      <c r="M52" s="14">
        <v>0</v>
      </c>
      <c r="N52" s="14">
        <v>0</v>
      </c>
      <c r="O52" s="14">
        <v>0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59</v>
      </c>
      <c r="X52" s="14">
        <v>0</v>
      </c>
      <c r="Y52" s="29">
        <v>0</v>
      </c>
      <c r="Z52" s="14">
        <v>0</v>
      </c>
      <c r="AA52" s="14">
        <v>1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</v>
      </c>
      <c r="AJ52" s="14">
        <v>0</v>
      </c>
      <c r="AK52" s="33">
        <v>0</v>
      </c>
      <c r="AL52" s="17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7">
        <v>0</v>
      </c>
      <c r="BG52" s="29">
        <v>77</v>
      </c>
    </row>
    <row r="53" spans="1:59" ht="16.5" customHeight="1" x14ac:dyDescent="0.25">
      <c r="A53" s="28" t="s">
        <v>90</v>
      </c>
      <c r="B53" s="14">
        <v>0</v>
      </c>
      <c r="C53" s="14">
        <v>20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/>
      <c r="M53" s="14">
        <v>0</v>
      </c>
      <c r="N53" s="14">
        <v>0</v>
      </c>
      <c r="O53" s="14">
        <v>0</v>
      </c>
      <c r="P53" s="14">
        <v>0</v>
      </c>
      <c r="Q53" s="14">
        <v>2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67</v>
      </c>
      <c r="X53" s="14">
        <v>0</v>
      </c>
      <c r="Y53" s="29">
        <v>0</v>
      </c>
      <c r="Z53" s="14">
        <v>0</v>
      </c>
      <c r="AA53" s="14">
        <v>1</v>
      </c>
      <c r="AB53" s="14">
        <v>0</v>
      </c>
      <c r="AC53" s="14">
        <v>0</v>
      </c>
      <c r="AD53" s="14">
        <v>2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33">
        <v>0</v>
      </c>
      <c r="AL53" s="17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7">
        <v>0</v>
      </c>
      <c r="BG53" s="29">
        <v>92</v>
      </c>
    </row>
    <row r="54" spans="1:59" ht="16.5" customHeight="1" x14ac:dyDescent="0.25">
      <c r="A54" s="28" t="s">
        <v>98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/>
      <c r="M54" s="14">
        <v>0</v>
      </c>
      <c r="N54" s="14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1</v>
      </c>
      <c r="V54" s="14">
        <v>0</v>
      </c>
      <c r="W54" s="14">
        <v>0</v>
      </c>
      <c r="X54" s="14">
        <v>0</v>
      </c>
      <c r="Y54" s="29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33">
        <v>0</v>
      </c>
      <c r="AL54" s="17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7">
        <v>0</v>
      </c>
      <c r="BG54" s="29">
        <v>2</v>
      </c>
    </row>
    <row r="55" spans="1:59" ht="16.5" customHeight="1" x14ac:dyDescent="0.25">
      <c r="A55" s="28" t="s">
        <v>100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/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6</v>
      </c>
      <c r="X55" s="14">
        <v>0</v>
      </c>
      <c r="Y55" s="29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33">
        <v>0</v>
      </c>
      <c r="AL55" s="17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7">
        <v>0</v>
      </c>
      <c r="BG55" s="29">
        <v>6</v>
      </c>
    </row>
    <row r="56" spans="1:59" ht="16.5" customHeight="1" x14ac:dyDescent="0.25">
      <c r="A56" s="28" t="s">
        <v>101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17</v>
      </c>
      <c r="X56" s="14">
        <v>0</v>
      </c>
      <c r="Y56" s="29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33">
        <v>0</v>
      </c>
      <c r="AL56" s="17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7">
        <v>0</v>
      </c>
      <c r="BG56" s="29">
        <v>17</v>
      </c>
    </row>
    <row r="57" spans="1:59" ht="16.5" customHeight="1" x14ac:dyDescent="0.25">
      <c r="A57" s="28" t="s">
        <v>102</v>
      </c>
      <c r="B57" s="14">
        <v>0</v>
      </c>
      <c r="C57" s="14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/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33</v>
      </c>
      <c r="X57" s="14">
        <v>0</v>
      </c>
      <c r="Y57" s="29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33">
        <v>0</v>
      </c>
      <c r="AL57" s="17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7">
        <v>0</v>
      </c>
      <c r="BG57" s="29">
        <v>36</v>
      </c>
    </row>
    <row r="58" spans="1:59" ht="16.5" customHeight="1" x14ac:dyDescent="0.25">
      <c r="A58" s="28" t="s">
        <v>103</v>
      </c>
      <c r="B58" s="14">
        <v>0</v>
      </c>
      <c r="C58" s="14">
        <v>6</v>
      </c>
      <c r="D58" s="14">
        <v>7</v>
      </c>
      <c r="E58" s="14">
        <v>0</v>
      </c>
      <c r="F58" s="14">
        <v>7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/>
      <c r="M58" s="14">
        <v>0</v>
      </c>
      <c r="N58" s="14">
        <v>0</v>
      </c>
      <c r="O58" s="14">
        <v>0</v>
      </c>
      <c r="P58" s="14">
        <v>0</v>
      </c>
      <c r="Q58" s="14">
        <v>16</v>
      </c>
      <c r="R58" s="14">
        <v>0</v>
      </c>
      <c r="S58" s="14">
        <v>10</v>
      </c>
      <c r="T58" s="14">
        <v>0</v>
      </c>
      <c r="U58" s="14">
        <v>0</v>
      </c>
      <c r="V58" s="14">
        <v>0</v>
      </c>
      <c r="W58" s="14">
        <v>3</v>
      </c>
      <c r="X58" s="14">
        <v>0</v>
      </c>
      <c r="Y58" s="29">
        <v>7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33">
        <v>0</v>
      </c>
      <c r="AL58" s="17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7">
        <v>0</v>
      </c>
      <c r="BG58" s="29">
        <v>56</v>
      </c>
    </row>
    <row r="59" spans="1:59" ht="16.5" customHeight="1" x14ac:dyDescent="0.25">
      <c r="A59" s="28" t="s">
        <v>104</v>
      </c>
      <c r="B59" s="14">
        <v>0</v>
      </c>
      <c r="C59" s="14">
        <v>10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/>
      <c r="M59" s="14">
        <v>0</v>
      </c>
      <c r="N59" s="14">
        <v>13</v>
      </c>
      <c r="O59" s="14">
        <v>0</v>
      </c>
      <c r="P59" s="14">
        <v>0</v>
      </c>
      <c r="Q59" s="14">
        <v>0</v>
      </c>
      <c r="R59" s="14">
        <v>28</v>
      </c>
      <c r="S59" s="14">
        <v>2</v>
      </c>
      <c r="T59" s="14">
        <v>0</v>
      </c>
      <c r="U59" s="14">
        <v>0</v>
      </c>
      <c r="V59" s="14">
        <v>0</v>
      </c>
      <c r="W59" s="14">
        <v>71</v>
      </c>
      <c r="X59" s="14">
        <v>0</v>
      </c>
      <c r="Y59" s="29">
        <v>4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33">
        <v>0</v>
      </c>
      <c r="AL59" s="17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7">
        <v>0</v>
      </c>
      <c r="BG59" s="29">
        <v>128</v>
      </c>
    </row>
    <row r="60" spans="1:59" ht="16.5" customHeight="1" x14ac:dyDescent="0.25">
      <c r="A60" s="28" t="s">
        <v>105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/>
      <c r="M60" s="14">
        <v>0</v>
      </c>
      <c r="N60" s="14">
        <v>0</v>
      </c>
      <c r="O60" s="14">
        <v>0</v>
      </c>
      <c r="P60" s="14">
        <v>0</v>
      </c>
      <c r="Q60" s="14">
        <v>2</v>
      </c>
      <c r="R60" s="14">
        <v>52</v>
      </c>
      <c r="S60" s="14">
        <v>1</v>
      </c>
      <c r="T60" s="14">
        <v>0</v>
      </c>
      <c r="U60" s="14">
        <v>0</v>
      </c>
      <c r="V60" s="14">
        <v>0</v>
      </c>
      <c r="W60" s="14">
        <v>15</v>
      </c>
      <c r="X60" s="14">
        <v>0</v>
      </c>
      <c r="Y60" s="29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33">
        <v>0</v>
      </c>
      <c r="AL60" s="17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7">
        <v>0</v>
      </c>
      <c r="BG60" s="29">
        <v>70</v>
      </c>
    </row>
    <row r="61" spans="1:59" ht="16.5" customHeight="1" x14ac:dyDescent="0.25">
      <c r="A61" s="28" t="s">
        <v>106</v>
      </c>
      <c r="B61" s="14">
        <v>0</v>
      </c>
      <c r="C61" s="14">
        <v>0</v>
      </c>
      <c r="D61" s="14">
        <v>0</v>
      </c>
      <c r="E61" s="14">
        <v>22</v>
      </c>
      <c r="F61" s="14">
        <v>8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/>
      <c r="M61" s="14">
        <v>0</v>
      </c>
      <c r="N61" s="14">
        <v>0</v>
      </c>
      <c r="O61" s="14">
        <v>0</v>
      </c>
      <c r="P61" s="14">
        <v>0</v>
      </c>
      <c r="Q61" s="14">
        <v>11</v>
      </c>
      <c r="R61" s="14">
        <v>35</v>
      </c>
      <c r="S61" s="14">
        <v>0</v>
      </c>
      <c r="T61" s="14">
        <v>0</v>
      </c>
      <c r="U61" s="14">
        <v>0</v>
      </c>
      <c r="V61" s="14">
        <v>0</v>
      </c>
      <c r="W61" s="14">
        <v>19</v>
      </c>
      <c r="X61" s="14">
        <v>0</v>
      </c>
      <c r="Y61" s="29">
        <v>0</v>
      </c>
      <c r="Z61" s="14">
        <v>0</v>
      </c>
      <c r="AA61" s="14">
        <v>1</v>
      </c>
      <c r="AB61" s="14">
        <v>2</v>
      </c>
      <c r="AC61" s="14">
        <v>0</v>
      </c>
      <c r="AD61" s="14">
        <v>2</v>
      </c>
      <c r="AE61" s="14">
        <v>0</v>
      </c>
      <c r="AF61" s="14">
        <v>0</v>
      </c>
      <c r="AG61" s="14">
        <v>2</v>
      </c>
      <c r="AH61" s="14">
        <v>0</v>
      </c>
      <c r="AI61" s="14">
        <v>4</v>
      </c>
      <c r="AJ61" s="14">
        <v>1</v>
      </c>
      <c r="AK61" s="33">
        <v>0</v>
      </c>
      <c r="AL61" s="17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7">
        <v>0</v>
      </c>
      <c r="BG61" s="29">
        <v>107</v>
      </c>
    </row>
    <row r="62" spans="1:59" ht="16.5" customHeight="1" x14ac:dyDescent="0.25">
      <c r="A62" s="28" t="s">
        <v>107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/>
      <c r="M62" s="14">
        <v>0</v>
      </c>
      <c r="N62" s="14">
        <v>0</v>
      </c>
      <c r="O62" s="14">
        <v>0</v>
      </c>
      <c r="P62" s="14">
        <v>0</v>
      </c>
      <c r="Q62" s="14">
        <v>11</v>
      </c>
      <c r="R62" s="14">
        <v>43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29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33">
        <v>0</v>
      </c>
      <c r="AL62" s="17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7">
        <v>0</v>
      </c>
      <c r="BG62" s="29">
        <v>54</v>
      </c>
    </row>
    <row r="63" spans="1:59" ht="16.5" customHeight="1" x14ac:dyDescent="0.25">
      <c r="A63" s="28" t="s">
        <v>108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/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1</v>
      </c>
      <c r="X63" s="14">
        <v>0</v>
      </c>
      <c r="Y63" s="29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33">
        <v>0</v>
      </c>
      <c r="AL63" s="17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7">
        <v>0</v>
      </c>
      <c r="BG63" s="29">
        <v>1</v>
      </c>
    </row>
    <row r="64" spans="1:59" ht="16.5" customHeight="1" x14ac:dyDescent="0.25">
      <c r="A64" s="28" t="s">
        <v>109</v>
      </c>
      <c r="B64" s="14">
        <v>0</v>
      </c>
      <c r="C64" s="14">
        <v>0</v>
      </c>
      <c r="D64" s="14">
        <v>0</v>
      </c>
      <c r="E64" s="14">
        <v>23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/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13</v>
      </c>
      <c r="T64" s="14">
        <v>0</v>
      </c>
      <c r="U64" s="14">
        <v>0</v>
      </c>
      <c r="V64" s="14">
        <v>0</v>
      </c>
      <c r="W64" s="14">
        <v>40</v>
      </c>
      <c r="X64" s="14">
        <v>0</v>
      </c>
      <c r="Y64" s="29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33">
        <v>0</v>
      </c>
      <c r="AL64" s="17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7">
        <v>0</v>
      </c>
      <c r="BG64" s="29">
        <v>76</v>
      </c>
    </row>
    <row r="65" spans="1:59" ht="16.5" customHeight="1" x14ac:dyDescent="0.25">
      <c r="A65" s="28" t="s">
        <v>110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/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6</v>
      </c>
      <c r="X65" s="14">
        <v>0</v>
      </c>
      <c r="Y65" s="29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33">
        <v>0</v>
      </c>
      <c r="AL65" s="17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7">
        <v>0</v>
      </c>
      <c r="BG65" s="29">
        <v>6</v>
      </c>
    </row>
    <row r="66" spans="1:59" ht="16.5" customHeight="1" x14ac:dyDescent="0.25">
      <c r="A66" s="28" t="s">
        <v>111</v>
      </c>
      <c r="B66" s="14">
        <v>0</v>
      </c>
      <c r="C66" s="14">
        <v>11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/>
      <c r="M66" s="14">
        <v>0</v>
      </c>
      <c r="N66" s="14">
        <v>0</v>
      </c>
      <c r="O66" s="14">
        <v>0</v>
      </c>
      <c r="P66" s="14">
        <v>0</v>
      </c>
      <c r="Q66" s="14">
        <v>25</v>
      </c>
      <c r="R66" s="14">
        <v>41</v>
      </c>
      <c r="S66" s="14">
        <v>4</v>
      </c>
      <c r="T66" s="14">
        <v>0</v>
      </c>
      <c r="U66" s="14">
        <v>0</v>
      </c>
      <c r="V66" s="14">
        <v>0</v>
      </c>
      <c r="W66" s="14">
        <v>4</v>
      </c>
      <c r="X66" s="14">
        <v>0</v>
      </c>
      <c r="Y66" s="29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33">
        <v>0</v>
      </c>
      <c r="AL66" s="17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7">
        <v>0</v>
      </c>
      <c r="BG66" s="29">
        <v>85</v>
      </c>
    </row>
    <row r="67" spans="1:59" ht="16.5" customHeight="1" x14ac:dyDescent="0.25">
      <c r="A67" s="28" t="s">
        <v>112</v>
      </c>
      <c r="B67" s="14">
        <v>0</v>
      </c>
      <c r="C67" s="14">
        <v>11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9</v>
      </c>
      <c r="M67" s="14">
        <v>3</v>
      </c>
      <c r="N67" s="14">
        <v>0</v>
      </c>
      <c r="O67" s="14">
        <v>0</v>
      </c>
      <c r="P67" s="14">
        <v>0</v>
      </c>
      <c r="Q67" s="14">
        <v>0</v>
      </c>
      <c r="R67" s="14">
        <v>15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29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33">
        <v>0</v>
      </c>
      <c r="AL67" s="17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7">
        <v>0</v>
      </c>
      <c r="BG67" s="29">
        <v>38</v>
      </c>
    </row>
    <row r="68" spans="1:59" ht="16.5" customHeight="1" x14ac:dyDescent="0.25">
      <c r="A68" s="28" t="s">
        <v>113</v>
      </c>
      <c r="B68" s="14">
        <v>0</v>
      </c>
      <c r="C68" s="14">
        <v>26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/>
      <c r="M68" s="14">
        <v>0</v>
      </c>
      <c r="N68" s="14">
        <v>13</v>
      </c>
      <c r="O68" s="14">
        <v>0</v>
      </c>
      <c r="P68" s="14">
        <v>0</v>
      </c>
      <c r="Q68" s="14">
        <v>0</v>
      </c>
      <c r="R68" s="14">
        <v>10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29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33">
        <v>0</v>
      </c>
      <c r="AL68" s="17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7">
        <v>0</v>
      </c>
      <c r="BG68" s="29">
        <v>49</v>
      </c>
    </row>
    <row r="69" spans="1:59" ht="16.5" customHeight="1" x14ac:dyDescent="0.25">
      <c r="A69" s="28" t="s">
        <v>114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/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29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33">
        <v>0</v>
      </c>
      <c r="AL69" s="17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7">
        <v>0</v>
      </c>
      <c r="BG69" s="29">
        <v>0</v>
      </c>
    </row>
    <row r="70" spans="1:59" ht="16.5" customHeight="1" x14ac:dyDescent="0.25">
      <c r="A70" s="28" t="s">
        <v>116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/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29">
        <v>0</v>
      </c>
      <c r="Z70" s="33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33">
        <v>0</v>
      </c>
      <c r="AL70" s="17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7">
        <v>0</v>
      </c>
      <c r="BG70" s="29">
        <v>0</v>
      </c>
    </row>
    <row r="71" spans="1:59" ht="16.5" customHeight="1" x14ac:dyDescent="0.25">
      <c r="A71" s="26" t="s">
        <v>117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7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29">
        <v>12</v>
      </c>
      <c r="Z71" s="33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/>
      <c r="AJ71" s="14">
        <v>0</v>
      </c>
      <c r="AK71" s="33">
        <v>0</v>
      </c>
      <c r="AL71" s="17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7">
        <v>0</v>
      </c>
      <c r="BG71" s="29">
        <v>19</v>
      </c>
    </row>
    <row r="72" spans="1:59" ht="16.5" customHeight="1" x14ac:dyDescent="0.25">
      <c r="A72" s="27" t="s">
        <v>118</v>
      </c>
      <c r="B72" s="14">
        <v>0</v>
      </c>
      <c r="C72" s="14">
        <v>27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8</v>
      </c>
      <c r="O72" s="14">
        <v>0</v>
      </c>
      <c r="P72" s="14">
        <v>0</v>
      </c>
      <c r="Q72" s="14">
        <v>0</v>
      </c>
      <c r="R72" s="14">
        <v>41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29">
        <v>0</v>
      </c>
      <c r="Z72" s="33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33">
        <v>0</v>
      </c>
      <c r="AL72" s="17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7">
        <v>0</v>
      </c>
      <c r="BG72" s="29">
        <v>76</v>
      </c>
    </row>
    <row r="73" spans="1:59" ht="16.5" customHeight="1" x14ac:dyDescent="0.25">
      <c r="A73" s="27" t="s">
        <v>119</v>
      </c>
      <c r="B73" s="14">
        <v>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18</v>
      </c>
      <c r="M73" s="14">
        <v>0</v>
      </c>
      <c r="N73" s="14">
        <v>24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58</v>
      </c>
      <c r="X73" s="14">
        <v>0</v>
      </c>
      <c r="Y73" s="29">
        <v>1</v>
      </c>
      <c r="Z73" s="33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33">
        <v>0</v>
      </c>
      <c r="AL73" s="17">
        <v>0</v>
      </c>
      <c r="AM73" s="14">
        <v>1</v>
      </c>
      <c r="AN73" s="14">
        <v>0</v>
      </c>
      <c r="AO73" s="14">
        <v>1</v>
      </c>
      <c r="AP73" s="14">
        <v>2</v>
      </c>
      <c r="AQ73" s="14">
        <v>0</v>
      </c>
      <c r="AR73" s="14">
        <v>2</v>
      </c>
      <c r="AS73" s="14">
        <v>3</v>
      </c>
      <c r="AT73" s="14">
        <v>0</v>
      </c>
      <c r="AU73" s="14">
        <v>1</v>
      </c>
      <c r="AV73" s="14">
        <v>1</v>
      </c>
      <c r="AW73" s="14">
        <v>0</v>
      </c>
      <c r="AX73" s="14">
        <v>2</v>
      </c>
      <c r="AY73" s="14">
        <v>1</v>
      </c>
      <c r="AZ73" s="14">
        <v>1</v>
      </c>
      <c r="BA73" s="14">
        <v>10</v>
      </c>
      <c r="BB73" s="14">
        <v>1</v>
      </c>
      <c r="BC73" s="14">
        <v>1</v>
      </c>
      <c r="BD73" s="14">
        <v>0</v>
      </c>
      <c r="BE73" s="14">
        <v>2</v>
      </c>
      <c r="BF73" s="17">
        <v>0</v>
      </c>
      <c r="BG73" s="29">
        <v>131</v>
      </c>
    </row>
    <row r="74" spans="1:59" ht="16.5" customHeight="1" x14ac:dyDescent="0.25">
      <c r="A74" s="27" t="s">
        <v>134</v>
      </c>
      <c r="B74" s="14">
        <v>0</v>
      </c>
      <c r="C74" s="14">
        <v>0</v>
      </c>
      <c r="D74" s="14">
        <v>10</v>
      </c>
      <c r="E74" s="14">
        <v>0</v>
      </c>
      <c r="F74" s="14">
        <v>16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13</v>
      </c>
      <c r="M74" s="14">
        <v>2</v>
      </c>
      <c r="N74" s="14">
        <v>14</v>
      </c>
      <c r="O74" s="14">
        <v>0</v>
      </c>
      <c r="P74" s="14">
        <v>0</v>
      </c>
      <c r="Q74" s="14">
        <v>25</v>
      </c>
      <c r="R74" s="14">
        <v>27</v>
      </c>
      <c r="S74" s="14">
        <v>0</v>
      </c>
      <c r="T74" s="14">
        <v>0</v>
      </c>
      <c r="U74" s="14">
        <v>0</v>
      </c>
      <c r="V74" s="14">
        <v>0</v>
      </c>
      <c r="W74" s="14">
        <v>4</v>
      </c>
      <c r="X74" s="14">
        <v>0</v>
      </c>
      <c r="Y74" s="29">
        <v>11</v>
      </c>
      <c r="Z74" s="33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33">
        <v>0</v>
      </c>
      <c r="AL74" s="17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7">
        <v>0</v>
      </c>
      <c r="BG74" s="29">
        <v>122</v>
      </c>
    </row>
    <row r="75" spans="1:59" ht="16.5" customHeight="1" x14ac:dyDescent="0.25">
      <c r="A75" s="27" t="s">
        <v>135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45</v>
      </c>
      <c r="S75" s="14">
        <v>0</v>
      </c>
      <c r="T75" s="14">
        <v>0</v>
      </c>
      <c r="U75" s="14">
        <v>0</v>
      </c>
      <c r="V75" s="14">
        <v>0</v>
      </c>
      <c r="W75" s="14">
        <v>60</v>
      </c>
      <c r="X75" s="14">
        <v>0</v>
      </c>
      <c r="Y75" s="29">
        <v>11</v>
      </c>
      <c r="Z75" s="33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33">
        <v>0</v>
      </c>
      <c r="AL75" s="17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7">
        <v>1</v>
      </c>
      <c r="BG75" s="29">
        <v>117</v>
      </c>
    </row>
    <row r="76" spans="1:59" ht="16.5" customHeight="1" x14ac:dyDescent="0.25">
      <c r="A76" s="27" t="s">
        <v>138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8</v>
      </c>
      <c r="S76" s="14">
        <v>0</v>
      </c>
      <c r="T76" s="14">
        <v>0</v>
      </c>
      <c r="U76" s="14">
        <v>0</v>
      </c>
      <c r="V76" s="14">
        <v>0</v>
      </c>
      <c r="W76" s="14">
        <v>16</v>
      </c>
      <c r="X76" s="14">
        <v>0</v>
      </c>
      <c r="Y76" s="29">
        <v>0</v>
      </c>
      <c r="Z76" s="33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33">
        <v>0</v>
      </c>
      <c r="AL76" s="17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7">
        <v>0</v>
      </c>
      <c r="BG76" s="29">
        <v>24</v>
      </c>
    </row>
    <row r="77" spans="1:59" ht="16.5" customHeight="1" x14ac:dyDescent="0.25">
      <c r="A77" s="27" t="s">
        <v>139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26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29">
        <v>0</v>
      </c>
      <c r="Z77" s="33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33">
        <v>0</v>
      </c>
      <c r="AL77" s="17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7">
        <v>0</v>
      </c>
      <c r="BG77" s="29">
        <v>26</v>
      </c>
    </row>
    <row r="78" spans="1:59" ht="16.5" customHeight="1" x14ac:dyDescent="0.25">
      <c r="A78" s="27" t="s">
        <v>141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24</v>
      </c>
      <c r="X78" s="14">
        <v>0</v>
      </c>
      <c r="Y78" s="29">
        <v>0</v>
      </c>
      <c r="Z78" s="33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33">
        <v>0</v>
      </c>
      <c r="AL78" s="17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7">
        <v>0</v>
      </c>
      <c r="BG78" s="29">
        <v>24</v>
      </c>
    </row>
    <row r="79" spans="1:59" ht="16.5" customHeight="1" x14ac:dyDescent="0.25">
      <c r="A79" s="27" t="s">
        <v>142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69</v>
      </c>
      <c r="S79" s="14">
        <v>9</v>
      </c>
      <c r="T79" s="14">
        <v>0</v>
      </c>
      <c r="U79" s="14">
        <v>0</v>
      </c>
      <c r="V79" s="14">
        <v>0</v>
      </c>
      <c r="W79" s="14">
        <v>17</v>
      </c>
      <c r="X79" s="14">
        <v>0</v>
      </c>
      <c r="Y79" s="29">
        <v>0</v>
      </c>
      <c r="Z79" s="33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33">
        <v>0</v>
      </c>
      <c r="AL79" s="17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7">
        <v>0</v>
      </c>
      <c r="BG79" s="29">
        <v>95</v>
      </c>
    </row>
    <row r="80" spans="1:59" ht="16.5" customHeight="1" x14ac:dyDescent="0.25">
      <c r="A80" s="40" t="s">
        <v>143</v>
      </c>
      <c r="B80" s="14">
        <v>0</v>
      </c>
      <c r="C80" s="14">
        <v>0</v>
      </c>
      <c r="D80" s="14">
        <v>0</v>
      </c>
      <c r="E80" s="14">
        <v>0</v>
      </c>
      <c r="F80" s="14">
        <v>3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25</v>
      </c>
      <c r="S80" s="14">
        <v>0</v>
      </c>
      <c r="T80" s="14">
        <v>0</v>
      </c>
      <c r="U80" s="14">
        <v>0</v>
      </c>
      <c r="V80" s="14">
        <v>0</v>
      </c>
      <c r="W80" s="14">
        <v>18</v>
      </c>
      <c r="X80" s="14">
        <v>0</v>
      </c>
      <c r="Y80" s="29">
        <v>0</v>
      </c>
      <c r="Z80" s="33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33">
        <v>0</v>
      </c>
      <c r="AL80" s="17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7">
        <v>0</v>
      </c>
      <c r="BG80" s="29">
        <f>+SUM(B80:BF80)</f>
        <v>46</v>
      </c>
    </row>
    <row r="81" spans="1:59" ht="16.5" customHeight="1" x14ac:dyDescent="0.25">
      <c r="A81" s="40" t="s">
        <v>144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29">
        <v>0</v>
      </c>
      <c r="Z81" s="33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33">
        <v>0</v>
      </c>
      <c r="AL81" s="17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7">
        <v>0</v>
      </c>
      <c r="BG81" s="29">
        <f>+SUM(B81:BF81)</f>
        <v>0</v>
      </c>
    </row>
    <row r="82" spans="1:59" s="14" customFormat="1" ht="16.5" customHeight="1" x14ac:dyDescent="0.25">
      <c r="A82" s="40" t="s">
        <v>145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29">
        <v>0</v>
      </c>
      <c r="Z82" s="33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33">
        <v>0</v>
      </c>
      <c r="AL82" s="17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7">
        <v>0</v>
      </c>
      <c r="BG82" s="29">
        <f>+SUM(B82:BF82)</f>
        <v>0</v>
      </c>
    </row>
    <row r="83" spans="1:59" s="14" customFormat="1" ht="16.5" customHeight="1" x14ac:dyDescent="0.25">
      <c r="A83" s="40" t="s">
        <v>146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29">
        <v>0</v>
      </c>
      <c r="Z83" s="33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33">
        <v>0</v>
      </c>
      <c r="AL83" s="17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7">
        <v>0</v>
      </c>
      <c r="BG83" s="29">
        <f>+SUM(B83:BF83)</f>
        <v>0</v>
      </c>
    </row>
    <row r="84" spans="1:59" s="14" customFormat="1" ht="16.5" customHeight="1" x14ac:dyDescent="0.25">
      <c r="A84" s="40" t="s">
        <v>147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29">
        <v>0</v>
      </c>
      <c r="Z84" s="33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33">
        <v>2</v>
      </c>
      <c r="AL84" s="17">
        <v>2</v>
      </c>
      <c r="AM84" s="14">
        <v>0</v>
      </c>
      <c r="AN84" s="14">
        <v>1</v>
      </c>
      <c r="AO84" s="14">
        <v>0</v>
      </c>
      <c r="AP84" s="14">
        <v>3</v>
      </c>
      <c r="AQ84" s="14">
        <v>9</v>
      </c>
      <c r="AR84" s="14">
        <v>0</v>
      </c>
      <c r="AS84" s="14">
        <v>0</v>
      </c>
      <c r="AT84" s="14">
        <v>3</v>
      </c>
      <c r="AU84" s="14">
        <v>0</v>
      </c>
      <c r="AV84" s="14">
        <v>0</v>
      </c>
      <c r="AW84" s="14">
        <v>5</v>
      </c>
      <c r="AX84" s="14">
        <v>0</v>
      </c>
      <c r="AY84" s="14">
        <v>0</v>
      </c>
      <c r="AZ84" s="14">
        <v>0</v>
      </c>
      <c r="BA84" s="14">
        <v>1</v>
      </c>
      <c r="BB84" s="14">
        <v>0</v>
      </c>
      <c r="BC84" s="14">
        <v>0</v>
      </c>
      <c r="BD84" s="14">
        <v>1</v>
      </c>
      <c r="BE84" s="14">
        <v>0</v>
      </c>
      <c r="BF84" s="17">
        <v>0</v>
      </c>
      <c r="BG84" s="29">
        <f>+SUM(B84:BF84)</f>
        <v>27</v>
      </c>
    </row>
    <row r="85" spans="1:59" s="14" customFormat="1" ht="16.5" customHeight="1" x14ac:dyDescent="0.25">
      <c r="A85" s="40" t="s">
        <v>156</v>
      </c>
      <c r="B85" s="14">
        <v>0</v>
      </c>
      <c r="C85" s="14">
        <v>0</v>
      </c>
      <c r="D85" s="14">
        <v>0</v>
      </c>
      <c r="E85" s="14">
        <v>20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29">
        <v>0</v>
      </c>
      <c r="Z85" s="33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33">
        <v>0</v>
      </c>
      <c r="AL85" s="17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7">
        <v>0</v>
      </c>
      <c r="BG85" s="29">
        <v>20</v>
      </c>
    </row>
    <row r="86" spans="1:59" s="14" customFormat="1" ht="16.5" customHeight="1" x14ac:dyDescent="0.25">
      <c r="A86" s="40" t="s">
        <v>157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49</v>
      </c>
      <c r="S86" s="14">
        <v>0</v>
      </c>
      <c r="T86" s="14">
        <v>0</v>
      </c>
      <c r="U86" s="14">
        <v>0</v>
      </c>
      <c r="V86" s="14">
        <v>0</v>
      </c>
      <c r="W86" s="14">
        <v>9</v>
      </c>
      <c r="X86" s="14">
        <v>0</v>
      </c>
      <c r="Y86" s="33">
        <v>0</v>
      </c>
      <c r="Z86" s="33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33">
        <v>0</v>
      </c>
      <c r="AL86" s="14">
        <v>0</v>
      </c>
      <c r="AM86" s="33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29">
        <v>58</v>
      </c>
    </row>
    <row r="87" spans="1:59" s="14" customFormat="1" ht="16.5" customHeight="1" x14ac:dyDescent="0.25">
      <c r="A87" s="40" t="s">
        <v>158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23</v>
      </c>
      <c r="S87" s="14">
        <v>0</v>
      </c>
      <c r="T87" s="14">
        <v>0</v>
      </c>
      <c r="U87" s="14">
        <v>0</v>
      </c>
      <c r="V87" s="14">
        <v>0</v>
      </c>
      <c r="W87" s="14">
        <v>3</v>
      </c>
      <c r="X87" s="17">
        <v>0</v>
      </c>
      <c r="Y87" s="14">
        <v>0</v>
      </c>
      <c r="Z87" s="33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33">
        <v>0</v>
      </c>
      <c r="AL87" s="17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29">
        <v>26</v>
      </c>
    </row>
    <row r="88" spans="1:59" s="14" customFormat="1" ht="16.5" customHeight="1" x14ac:dyDescent="0.25">
      <c r="A88" s="40" t="s">
        <v>159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33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33">
        <v>0</v>
      </c>
      <c r="AL88" s="17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29">
        <v>0</v>
      </c>
    </row>
    <row r="89" spans="1:59" s="14" customFormat="1" ht="16.5" customHeight="1" x14ac:dyDescent="0.25">
      <c r="A89" s="40" t="s">
        <v>160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33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33">
        <v>0</v>
      </c>
      <c r="AL89" s="17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29">
        <v>0</v>
      </c>
    </row>
    <row r="90" spans="1:59" s="14" customFormat="1" ht="16.5" customHeight="1" x14ac:dyDescent="0.25">
      <c r="A90" s="40" t="s">
        <v>161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29">
        <v>0</v>
      </c>
      <c r="Z90" s="33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33">
        <v>0</v>
      </c>
      <c r="AL90" s="17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7">
        <v>0</v>
      </c>
      <c r="BG90" s="29">
        <f>+SUM(B90:BF90)</f>
        <v>0</v>
      </c>
    </row>
    <row r="91" spans="1:59" s="14" customFormat="1" ht="16.5" customHeight="1" x14ac:dyDescent="0.25">
      <c r="A91" s="40" t="s">
        <v>162</v>
      </c>
      <c r="B91" s="14">
        <v>0</v>
      </c>
      <c r="C91" s="14">
        <v>17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26</v>
      </c>
      <c r="R91" s="14">
        <v>37</v>
      </c>
      <c r="S91" s="14">
        <v>1</v>
      </c>
      <c r="T91" s="14">
        <v>0</v>
      </c>
      <c r="U91" s="14">
        <v>0</v>
      </c>
      <c r="V91" s="14">
        <v>0</v>
      </c>
      <c r="W91" s="14">
        <v>28</v>
      </c>
      <c r="X91" s="14">
        <v>0</v>
      </c>
      <c r="Y91" s="29">
        <v>0</v>
      </c>
      <c r="Z91" s="33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33">
        <v>0</v>
      </c>
      <c r="AL91" s="17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7">
        <v>0</v>
      </c>
      <c r="BG91" s="29">
        <v>109</v>
      </c>
    </row>
    <row r="92" spans="1:59" s="14" customFormat="1" ht="16.5" customHeight="1" x14ac:dyDescent="0.25">
      <c r="A92" s="41" t="s">
        <v>163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7">
        <v>0</v>
      </c>
      <c r="BG92" s="29">
        <v>0</v>
      </c>
    </row>
    <row r="93" spans="1:59" s="14" customFormat="1" ht="16.5" customHeight="1" x14ac:dyDescent="0.25">
      <c r="A93" s="57" t="s">
        <v>164</v>
      </c>
      <c r="B93" s="55">
        <v>0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43">
        <v>0</v>
      </c>
      <c r="AV93" s="43">
        <v>0</v>
      </c>
      <c r="AW93" s="43">
        <v>0</v>
      </c>
      <c r="AX93" s="43">
        <v>0</v>
      </c>
      <c r="AY93" s="43">
        <v>0</v>
      </c>
      <c r="AZ93" s="43">
        <v>0</v>
      </c>
      <c r="BA93" s="43">
        <v>0</v>
      </c>
      <c r="BB93" s="43">
        <v>0</v>
      </c>
      <c r="BC93" s="43">
        <v>0</v>
      </c>
      <c r="BD93" s="43">
        <v>0</v>
      </c>
      <c r="BE93" s="43">
        <v>0</v>
      </c>
      <c r="BF93" s="56">
        <v>0</v>
      </c>
      <c r="BG93" s="54">
        <f>+SUM(B93:BF93)</f>
        <v>0</v>
      </c>
    </row>
    <row r="94" spans="1:59" x14ac:dyDescent="0.25">
      <c r="A94" s="69" t="s">
        <v>28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59" x14ac:dyDescent="0.25">
      <c r="A95" s="53" t="s">
        <v>1</v>
      </c>
      <c r="B95" s="24">
        <f>SUM(B96:B184)</f>
        <v>195</v>
      </c>
      <c r="C95" s="24">
        <f t="shared" ref="C95" si="1">SUM(C96:C184)</f>
        <v>8685</v>
      </c>
      <c r="D95" s="24">
        <f t="shared" ref="D95" si="2">SUM(D96:D184)</f>
        <v>5340</v>
      </c>
      <c r="E95" s="24">
        <f t="shared" ref="E95" si="3">SUM(E96:E184)</f>
        <v>990</v>
      </c>
      <c r="F95" s="24">
        <f t="shared" ref="F95" si="4">SUM(F96:F184)</f>
        <v>10044</v>
      </c>
      <c r="G95" s="24">
        <f t="shared" ref="G95" si="5">SUM(G96:G184)</f>
        <v>330</v>
      </c>
      <c r="H95" s="24">
        <f t="shared" ref="H95" si="6">SUM(H96:H184)</f>
        <v>1344</v>
      </c>
      <c r="I95" s="24">
        <f t="shared" ref="I95" si="7">SUM(I96:I184)</f>
        <v>45</v>
      </c>
      <c r="J95" s="24">
        <f t="shared" ref="J95" si="8">SUM(J96:J184)</f>
        <v>405</v>
      </c>
      <c r="K95" s="24">
        <f t="shared" ref="K95" si="9">SUM(K96:K184)</f>
        <v>285</v>
      </c>
      <c r="L95" s="24">
        <f t="shared" ref="L95" si="10">SUM(L96:L184)</f>
        <v>600</v>
      </c>
      <c r="M95" s="24">
        <f t="shared" ref="M95" si="11">SUM(M96:M184)</f>
        <v>120</v>
      </c>
      <c r="N95" s="24">
        <f t="shared" ref="N95" si="12">SUM(N96:N184)</f>
        <v>5823</v>
      </c>
      <c r="O95" s="24">
        <f t="shared" ref="O95" si="13">SUM(O96:O184)</f>
        <v>45</v>
      </c>
      <c r="P95" s="24">
        <f t="shared" ref="P95" si="14">SUM(P96:P184)</f>
        <v>495</v>
      </c>
      <c r="Q95" s="24">
        <f t="shared" ref="Q95" si="15">SUM(Q96:Q184)</f>
        <v>16152</v>
      </c>
      <c r="R95" s="24">
        <f t="shared" ref="R95" si="16">SUM(R96:R184)</f>
        <v>7870</v>
      </c>
      <c r="S95" s="24">
        <f t="shared" ref="S95" si="17">SUM(S96:S184)</f>
        <v>3495</v>
      </c>
      <c r="T95" s="24">
        <f t="shared" ref="T95" si="18">SUM(T96:T184)</f>
        <v>15</v>
      </c>
      <c r="U95" s="24">
        <f t="shared" ref="U95" si="19">SUM(U96:U184)</f>
        <v>375</v>
      </c>
      <c r="V95" s="24">
        <f t="shared" ref="V95" si="20">SUM(V96:V184)</f>
        <v>15</v>
      </c>
      <c r="W95" s="24">
        <f t="shared" ref="W95" si="21">SUM(W96:W184)</f>
        <v>14595</v>
      </c>
      <c r="X95" s="24">
        <f t="shared" ref="X95" si="22">SUM(X96:X184)</f>
        <v>570</v>
      </c>
      <c r="Y95" s="24">
        <f t="shared" ref="Y95" si="23">SUM(Y96:Y184)</f>
        <v>3486</v>
      </c>
      <c r="Z95" s="24">
        <f t="shared" ref="Z95" si="24">SUM(Z96:Z184)</f>
        <v>775.5</v>
      </c>
      <c r="AA95" s="24">
        <f t="shared" ref="AA95" si="25">SUM(AA96:AA184)</f>
        <v>1598</v>
      </c>
      <c r="AB95" s="24">
        <f t="shared" ref="AB95" si="26">SUM(AB96:AB184)</f>
        <v>3525</v>
      </c>
      <c r="AC95" s="24">
        <f t="shared" ref="AC95" si="27">SUM(AC96:AC184)</f>
        <v>963.5</v>
      </c>
      <c r="AD95" s="24">
        <f t="shared" ref="AD95" si="28">SUM(AD96:AD184)</f>
        <v>822.5</v>
      </c>
      <c r="AE95" s="24">
        <f t="shared" ref="AE95" si="29">SUM(AE96:AE184)</f>
        <v>423</v>
      </c>
      <c r="AF95" s="24">
        <f t="shared" ref="AF95" si="30">SUM(AF96:AF184)</f>
        <v>493.5</v>
      </c>
      <c r="AG95" s="24">
        <f t="shared" ref="AG95" si="31">SUM(AG96:AG184)</f>
        <v>869.5</v>
      </c>
      <c r="AH95" s="24">
        <f t="shared" ref="AH95" si="32">SUM(AH96:AH184)</f>
        <v>94</v>
      </c>
      <c r="AI95" s="24">
        <f t="shared" ref="AI95" si="33">SUM(AI96:AI184)</f>
        <v>1010.5</v>
      </c>
      <c r="AJ95" s="24">
        <f t="shared" ref="AJ95" si="34">SUM(AJ96:AJ184)</f>
        <v>752</v>
      </c>
      <c r="AK95" s="24">
        <f t="shared" ref="AK95" si="35">SUM(AK96:AK184)</f>
        <v>30</v>
      </c>
      <c r="AL95" s="24">
        <f t="shared" ref="AL95" si="36">SUM(AL96:AL184)</f>
        <v>30</v>
      </c>
      <c r="AM95" s="24">
        <f t="shared" ref="AM95" si="37">SUM(AM96:AM184)</f>
        <v>15</v>
      </c>
      <c r="AN95" s="24">
        <f t="shared" ref="AN95" si="38">SUM(AN96:AN184)</f>
        <v>15</v>
      </c>
      <c r="AO95" s="24">
        <f t="shared" ref="AO95" si="39">SUM(AO96:AO184)</f>
        <v>15</v>
      </c>
      <c r="AP95" s="24">
        <f t="shared" ref="AP95" si="40">SUM(AP96:AP184)</f>
        <v>75</v>
      </c>
      <c r="AQ95" s="24">
        <f t="shared" ref="AQ95" si="41">SUM(AQ96:AQ184)</f>
        <v>135</v>
      </c>
      <c r="AR95" s="24">
        <f t="shared" ref="AR95" si="42">SUM(AR96:AR184)</f>
        <v>30</v>
      </c>
      <c r="AS95" s="24">
        <f t="shared" ref="AS95" si="43">SUM(AS96:AS184)</f>
        <v>45</v>
      </c>
      <c r="AT95" s="24">
        <f t="shared" ref="AT95" si="44">SUM(AT96:AT184)</f>
        <v>45</v>
      </c>
      <c r="AU95" s="24">
        <f t="shared" ref="AU95" si="45">SUM(AU96:AU184)</f>
        <v>15</v>
      </c>
      <c r="AV95" s="24">
        <f t="shared" ref="AV95" si="46">SUM(AV96:AV184)</f>
        <v>15</v>
      </c>
      <c r="AW95" s="24">
        <f t="shared" ref="AW95" si="47">SUM(AW96:AW184)</f>
        <v>75</v>
      </c>
      <c r="AX95" s="24">
        <f t="shared" ref="AX95" si="48">SUM(AX96:AX184)</f>
        <v>30</v>
      </c>
      <c r="AY95" s="24">
        <f t="shared" ref="AY95" si="49">SUM(AY96:AY184)</f>
        <v>15</v>
      </c>
      <c r="AZ95" s="24">
        <f t="shared" ref="AZ95" si="50">SUM(AZ96:AZ184)</f>
        <v>15</v>
      </c>
      <c r="BA95" s="24">
        <f t="shared" ref="BA95" si="51">SUM(BA96:BA184)</f>
        <v>165</v>
      </c>
      <c r="BB95" s="24">
        <f t="shared" ref="BB95" si="52">SUM(BB96:BB184)</f>
        <v>15</v>
      </c>
      <c r="BC95" s="24">
        <f t="shared" ref="BC95" si="53">SUM(BC96:BC184)</f>
        <v>15</v>
      </c>
      <c r="BD95" s="24">
        <f t="shared" ref="BD95" si="54">SUM(BD96:BD184)</f>
        <v>15</v>
      </c>
      <c r="BE95" s="24">
        <f>SUM(BE96:BE184)</f>
        <v>30</v>
      </c>
      <c r="BF95" s="24">
        <f>SUM(BF96:BF184)</f>
        <v>15</v>
      </c>
      <c r="BG95" s="24">
        <f>SUM(BG96:BG184)</f>
        <v>93911</v>
      </c>
    </row>
    <row r="96" spans="1:59" x14ac:dyDescent="0.25">
      <c r="A96" s="30" t="s">
        <v>9</v>
      </c>
      <c r="B96" s="31">
        <v>0</v>
      </c>
      <c r="C96" s="31">
        <v>0</v>
      </c>
      <c r="D96" s="31">
        <v>0</v>
      </c>
      <c r="E96" s="31">
        <v>0</v>
      </c>
      <c r="F96" s="31">
        <v>1680</v>
      </c>
      <c r="G96" s="31">
        <v>0</v>
      </c>
      <c r="H96" s="31">
        <v>168</v>
      </c>
      <c r="I96" s="31">
        <v>0</v>
      </c>
      <c r="J96" s="31">
        <v>0</v>
      </c>
      <c r="K96" s="31">
        <v>0</v>
      </c>
      <c r="L96" s="31"/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2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3">
        <v>0</v>
      </c>
      <c r="AL96" s="17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7">
        <v>0</v>
      </c>
      <c r="BF96" s="29">
        <v>0</v>
      </c>
      <c r="BG96" s="17">
        <v>1848</v>
      </c>
    </row>
    <row r="97" spans="1:59" x14ac:dyDescent="0.25">
      <c r="A97" s="26" t="s">
        <v>10</v>
      </c>
      <c r="B97" s="14">
        <v>0</v>
      </c>
      <c r="C97" s="14">
        <v>0</v>
      </c>
      <c r="D97" s="14">
        <v>264</v>
      </c>
      <c r="E97" s="14">
        <v>0</v>
      </c>
      <c r="F97" s="14">
        <v>228</v>
      </c>
      <c r="G97" s="14">
        <v>0</v>
      </c>
      <c r="H97" s="14">
        <v>36</v>
      </c>
      <c r="I97" s="14">
        <v>0</v>
      </c>
      <c r="J97" s="14">
        <v>0</v>
      </c>
      <c r="K97" s="14">
        <v>0</v>
      </c>
      <c r="L97" s="14"/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29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33">
        <v>0</v>
      </c>
      <c r="AL97" s="17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/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7">
        <v>0</v>
      </c>
      <c r="BF97" s="29">
        <v>0</v>
      </c>
      <c r="BG97" s="17">
        <v>528</v>
      </c>
    </row>
    <row r="98" spans="1:59" x14ac:dyDescent="0.25">
      <c r="A98" s="26" t="s">
        <v>11</v>
      </c>
      <c r="B98" s="14">
        <v>0</v>
      </c>
      <c r="C98" s="14">
        <v>0</v>
      </c>
      <c r="D98" s="14">
        <v>0</v>
      </c>
      <c r="E98" s="14">
        <v>0</v>
      </c>
      <c r="F98" s="14">
        <v>12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/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29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33">
        <v>0</v>
      </c>
      <c r="AL98" s="17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/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7">
        <v>0</v>
      </c>
      <c r="BF98" s="29">
        <v>0</v>
      </c>
      <c r="BG98" s="17">
        <v>12</v>
      </c>
    </row>
    <row r="99" spans="1:59" x14ac:dyDescent="0.25">
      <c r="A99" s="27" t="s">
        <v>12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/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29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33">
        <v>0</v>
      </c>
      <c r="AL99" s="17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/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7">
        <v>0</v>
      </c>
      <c r="BF99" s="29">
        <v>0</v>
      </c>
      <c r="BG99" s="17">
        <v>0</v>
      </c>
    </row>
    <row r="100" spans="1:59" x14ac:dyDescent="0.25">
      <c r="A100" s="27" t="s">
        <v>13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/>
      <c r="M100" s="14">
        <v>0</v>
      </c>
      <c r="N100" s="14">
        <v>0</v>
      </c>
      <c r="O100" s="14">
        <v>0</v>
      </c>
      <c r="P100" s="14">
        <v>0</v>
      </c>
      <c r="Q100" s="14">
        <v>168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29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33">
        <v>0</v>
      </c>
      <c r="AL100" s="17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/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7">
        <v>0</v>
      </c>
      <c r="BF100" s="29">
        <v>0</v>
      </c>
      <c r="BG100" s="17">
        <v>168</v>
      </c>
    </row>
    <row r="101" spans="1:59" x14ac:dyDescent="0.25">
      <c r="A101" s="27" t="s">
        <v>14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/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29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33">
        <v>0</v>
      </c>
      <c r="AL101" s="17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/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7">
        <v>0</v>
      </c>
      <c r="BF101" s="29">
        <v>0</v>
      </c>
      <c r="BG101" s="17">
        <v>0</v>
      </c>
    </row>
    <row r="102" spans="1:59" x14ac:dyDescent="0.25">
      <c r="A102" s="27" t="s">
        <v>15</v>
      </c>
      <c r="B102" s="14">
        <v>0</v>
      </c>
      <c r="C102" s="14">
        <v>0</v>
      </c>
      <c r="D102" s="14">
        <v>240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/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29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33">
        <v>0</v>
      </c>
      <c r="AL102" s="17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/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7">
        <v>0</v>
      </c>
      <c r="BF102" s="29">
        <v>0</v>
      </c>
      <c r="BG102" s="17">
        <v>240</v>
      </c>
    </row>
    <row r="103" spans="1:59" x14ac:dyDescent="0.25">
      <c r="A103" s="27" t="s">
        <v>16</v>
      </c>
      <c r="B103" s="14">
        <v>0</v>
      </c>
      <c r="C103" s="14">
        <v>0</v>
      </c>
      <c r="D103" s="14">
        <v>360</v>
      </c>
      <c r="E103" s="14">
        <v>0</v>
      </c>
      <c r="F103" s="14">
        <v>624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/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29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33">
        <v>0</v>
      </c>
      <c r="AL103" s="17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/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7">
        <v>0</v>
      </c>
      <c r="BF103" s="29">
        <v>0</v>
      </c>
      <c r="BG103" s="17">
        <v>984</v>
      </c>
    </row>
    <row r="104" spans="1:59" x14ac:dyDescent="0.25">
      <c r="A104" s="27" t="s">
        <v>17</v>
      </c>
      <c r="B104" s="14">
        <v>0</v>
      </c>
      <c r="C104" s="14">
        <v>0</v>
      </c>
      <c r="D104" s="14">
        <v>0</v>
      </c>
      <c r="E104" s="14">
        <v>0</v>
      </c>
      <c r="F104" s="14">
        <v>192</v>
      </c>
      <c r="G104" s="14">
        <v>0</v>
      </c>
      <c r="H104" s="14">
        <v>120</v>
      </c>
      <c r="I104" s="14">
        <v>0</v>
      </c>
      <c r="J104" s="14">
        <v>0</v>
      </c>
      <c r="K104" s="14">
        <v>0</v>
      </c>
      <c r="L104" s="14"/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29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33">
        <v>0</v>
      </c>
      <c r="AL104" s="17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/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7">
        <v>0</v>
      </c>
      <c r="BF104" s="29">
        <v>0</v>
      </c>
      <c r="BG104" s="17">
        <v>312</v>
      </c>
    </row>
    <row r="105" spans="1:59" x14ac:dyDescent="0.25">
      <c r="A105" s="27" t="s">
        <v>18</v>
      </c>
      <c r="B105" s="14">
        <v>0</v>
      </c>
      <c r="C105" s="14">
        <v>0</v>
      </c>
      <c r="D105" s="14">
        <v>156</v>
      </c>
      <c r="E105" s="14">
        <v>0</v>
      </c>
      <c r="F105" s="14">
        <v>0</v>
      </c>
      <c r="G105" s="14">
        <v>0</v>
      </c>
      <c r="H105" s="14">
        <v>120</v>
      </c>
      <c r="I105" s="14">
        <v>0</v>
      </c>
      <c r="J105" s="14">
        <v>0</v>
      </c>
      <c r="K105" s="14">
        <v>0</v>
      </c>
      <c r="L105" s="14"/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29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33">
        <v>0</v>
      </c>
      <c r="AL105" s="17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/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7">
        <v>0</v>
      </c>
      <c r="BF105" s="29">
        <v>0</v>
      </c>
      <c r="BG105" s="17">
        <v>276</v>
      </c>
    </row>
    <row r="106" spans="1:59" x14ac:dyDescent="0.25">
      <c r="A106" s="27" t="s">
        <v>23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/>
      <c r="M106" s="14">
        <v>0</v>
      </c>
      <c r="N106" s="14">
        <v>0</v>
      </c>
      <c r="O106" s="14">
        <v>0</v>
      </c>
      <c r="P106" s="14">
        <v>0</v>
      </c>
      <c r="Q106" s="14">
        <v>192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29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33">
        <v>0</v>
      </c>
      <c r="AL106" s="17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/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7">
        <v>0</v>
      </c>
      <c r="BF106" s="29">
        <v>0</v>
      </c>
      <c r="BG106" s="17">
        <v>192</v>
      </c>
    </row>
    <row r="107" spans="1:59" x14ac:dyDescent="0.25">
      <c r="A107" s="27" t="s">
        <v>24</v>
      </c>
      <c r="B107" s="14">
        <v>0</v>
      </c>
      <c r="C107" s="14">
        <v>0</v>
      </c>
      <c r="D107" s="14">
        <v>180</v>
      </c>
      <c r="E107" s="14">
        <v>0</v>
      </c>
      <c r="F107" s="14">
        <v>1443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/>
      <c r="M107" s="14">
        <v>0</v>
      </c>
      <c r="N107" s="14">
        <v>0</v>
      </c>
      <c r="O107" s="14">
        <v>0</v>
      </c>
      <c r="P107" s="14">
        <v>0</v>
      </c>
      <c r="Q107" s="14">
        <v>1128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29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33">
        <v>0</v>
      </c>
      <c r="AL107" s="17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/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7">
        <v>0</v>
      </c>
      <c r="BF107" s="29">
        <v>0</v>
      </c>
      <c r="BG107" s="17">
        <v>2751</v>
      </c>
    </row>
    <row r="108" spans="1:59" x14ac:dyDescent="0.25">
      <c r="A108" s="27" t="s">
        <v>25</v>
      </c>
      <c r="B108" s="14">
        <v>0</v>
      </c>
      <c r="C108" s="14">
        <v>0</v>
      </c>
      <c r="D108" s="14">
        <v>561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/>
      <c r="M108" s="14">
        <v>0</v>
      </c>
      <c r="N108" s="14">
        <v>0</v>
      </c>
      <c r="O108" s="14">
        <v>0</v>
      </c>
      <c r="P108" s="14">
        <v>0</v>
      </c>
      <c r="Q108" s="14">
        <v>1092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29">
        <v>240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33">
        <v>0</v>
      </c>
      <c r="AL108" s="17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/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7">
        <v>0</v>
      </c>
      <c r="BF108" s="29">
        <v>0</v>
      </c>
      <c r="BG108" s="17">
        <v>1893</v>
      </c>
    </row>
    <row r="109" spans="1:59" x14ac:dyDescent="0.25">
      <c r="A109" s="27" t="s">
        <v>32</v>
      </c>
      <c r="B109" s="14">
        <v>0</v>
      </c>
      <c r="C109" s="14">
        <v>0</v>
      </c>
      <c r="D109" s="14">
        <v>132</v>
      </c>
      <c r="E109" s="14">
        <v>0</v>
      </c>
      <c r="F109" s="14">
        <v>480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/>
      <c r="M109" s="14">
        <v>0</v>
      </c>
      <c r="N109" s="14">
        <v>0</v>
      </c>
      <c r="O109" s="14">
        <v>0</v>
      </c>
      <c r="P109" s="14">
        <v>0</v>
      </c>
      <c r="Q109" s="14">
        <v>1302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29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33">
        <v>0</v>
      </c>
      <c r="AL109" s="17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/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7">
        <v>0</v>
      </c>
      <c r="BF109" s="29">
        <v>0</v>
      </c>
      <c r="BG109" s="17">
        <v>1914</v>
      </c>
    </row>
    <row r="110" spans="1:59" x14ac:dyDescent="0.25">
      <c r="A110" s="27" t="s">
        <v>33</v>
      </c>
      <c r="B110" s="14">
        <v>0</v>
      </c>
      <c r="C110" s="14">
        <v>0</v>
      </c>
      <c r="D110" s="14">
        <v>192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/>
      <c r="M110" s="14">
        <v>0</v>
      </c>
      <c r="N110" s="14">
        <v>210</v>
      </c>
      <c r="O110" s="14">
        <v>0</v>
      </c>
      <c r="P110" s="14">
        <v>0</v>
      </c>
      <c r="Q110" s="14">
        <v>756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510</v>
      </c>
      <c r="X110" s="14">
        <v>0</v>
      </c>
      <c r="Y110" s="29">
        <v>345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33">
        <v>0</v>
      </c>
      <c r="AL110" s="17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/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7">
        <v>0</v>
      </c>
      <c r="BF110" s="29">
        <v>0</v>
      </c>
      <c r="BG110" s="17">
        <v>2013</v>
      </c>
    </row>
    <row r="111" spans="1:59" x14ac:dyDescent="0.25">
      <c r="A111" s="27" t="s">
        <v>36</v>
      </c>
      <c r="B111" s="14">
        <v>0</v>
      </c>
      <c r="C111" s="14">
        <v>450</v>
      </c>
      <c r="D111" s="14">
        <v>270</v>
      </c>
      <c r="E111" s="14">
        <v>0</v>
      </c>
      <c r="F111" s="14">
        <v>600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/>
      <c r="M111" s="14">
        <v>0</v>
      </c>
      <c r="N111" s="14">
        <v>768</v>
      </c>
      <c r="O111" s="14">
        <v>0</v>
      </c>
      <c r="P111" s="14">
        <v>0</v>
      </c>
      <c r="Q111" s="14">
        <v>390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405</v>
      </c>
      <c r="X111" s="14">
        <v>0</v>
      </c>
      <c r="Y111" s="29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33">
        <v>0</v>
      </c>
      <c r="AL111" s="17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/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7">
        <v>0</v>
      </c>
      <c r="BF111" s="29">
        <v>0</v>
      </c>
      <c r="BG111" s="17">
        <v>2883</v>
      </c>
    </row>
    <row r="112" spans="1:59" x14ac:dyDescent="0.25">
      <c r="A112" s="27" t="s">
        <v>37</v>
      </c>
      <c r="B112" s="14">
        <v>0</v>
      </c>
      <c r="C112" s="14">
        <v>225</v>
      </c>
      <c r="D112" s="14">
        <v>270</v>
      </c>
      <c r="E112" s="14">
        <v>0</v>
      </c>
      <c r="F112" s="14">
        <v>165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/>
      <c r="M112" s="14">
        <v>0</v>
      </c>
      <c r="N112" s="14">
        <v>0</v>
      </c>
      <c r="O112" s="14">
        <v>0</v>
      </c>
      <c r="P112" s="14">
        <v>0</v>
      </c>
      <c r="Q112" s="14">
        <v>1830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1710</v>
      </c>
      <c r="X112" s="14">
        <v>0</v>
      </c>
      <c r="Y112" s="29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33">
        <v>0</v>
      </c>
      <c r="AL112" s="17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/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7">
        <v>0</v>
      </c>
      <c r="BF112" s="29">
        <v>0</v>
      </c>
      <c r="BG112" s="17">
        <v>4200</v>
      </c>
    </row>
    <row r="113" spans="1:59" x14ac:dyDescent="0.25">
      <c r="A113" s="27" t="s">
        <v>38</v>
      </c>
      <c r="B113" s="14">
        <v>0</v>
      </c>
      <c r="C113" s="14">
        <v>0</v>
      </c>
      <c r="D113" s="14">
        <v>255</v>
      </c>
      <c r="E113" s="14">
        <v>0</v>
      </c>
      <c r="F113" s="14">
        <v>45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/>
      <c r="M113" s="14">
        <v>0</v>
      </c>
      <c r="N113" s="14">
        <v>0</v>
      </c>
      <c r="O113" s="14">
        <v>0</v>
      </c>
      <c r="P113" s="14">
        <v>0</v>
      </c>
      <c r="Q113" s="14">
        <v>822</v>
      </c>
      <c r="R113" s="14">
        <v>0</v>
      </c>
      <c r="S113" s="14">
        <v>285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29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33">
        <v>0</v>
      </c>
      <c r="AL113" s="17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/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7">
        <v>0</v>
      </c>
      <c r="BF113" s="29">
        <v>0</v>
      </c>
      <c r="BG113" s="17">
        <v>1407</v>
      </c>
    </row>
    <row r="114" spans="1:59" x14ac:dyDescent="0.25">
      <c r="A114" s="27" t="s">
        <v>39</v>
      </c>
      <c r="B114" s="14">
        <v>0</v>
      </c>
      <c r="C114" s="14">
        <v>0</v>
      </c>
      <c r="D114" s="14">
        <v>0</v>
      </c>
      <c r="E114" s="14">
        <v>0</v>
      </c>
      <c r="F114" s="14">
        <v>150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/>
      <c r="M114" s="14">
        <v>0</v>
      </c>
      <c r="N114" s="14">
        <v>45</v>
      </c>
      <c r="O114" s="14">
        <v>0</v>
      </c>
      <c r="P114" s="14">
        <v>0</v>
      </c>
      <c r="Q114" s="14">
        <v>507</v>
      </c>
      <c r="R114" s="14">
        <v>0</v>
      </c>
      <c r="S114" s="14">
        <v>60</v>
      </c>
      <c r="T114" s="14">
        <v>0</v>
      </c>
      <c r="U114" s="14">
        <v>0</v>
      </c>
      <c r="V114" s="14">
        <v>0</v>
      </c>
      <c r="W114" s="14">
        <v>660</v>
      </c>
      <c r="X114" s="14">
        <v>0</v>
      </c>
      <c r="Y114" s="29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33">
        <v>0</v>
      </c>
      <c r="AL114" s="17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/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7">
        <v>0</v>
      </c>
      <c r="BF114" s="29">
        <v>0</v>
      </c>
      <c r="BG114" s="17">
        <v>1422</v>
      </c>
    </row>
    <row r="115" spans="1:59" x14ac:dyDescent="0.25">
      <c r="A115" s="27" t="s">
        <v>40</v>
      </c>
      <c r="B115" s="14">
        <v>0</v>
      </c>
      <c r="C115" s="14">
        <v>1005</v>
      </c>
      <c r="D115" s="14">
        <v>0</v>
      </c>
      <c r="E115" s="14">
        <v>0</v>
      </c>
      <c r="F115" s="14">
        <v>150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/>
      <c r="M115" s="14">
        <v>0</v>
      </c>
      <c r="N115" s="14">
        <v>0</v>
      </c>
      <c r="O115" s="14">
        <v>0</v>
      </c>
      <c r="P115" s="14">
        <v>0</v>
      </c>
      <c r="Q115" s="14">
        <v>405</v>
      </c>
      <c r="R115" s="14">
        <v>0</v>
      </c>
      <c r="S115" s="14">
        <v>15</v>
      </c>
      <c r="T115" s="14">
        <v>0</v>
      </c>
      <c r="U115" s="14">
        <v>0</v>
      </c>
      <c r="V115" s="14">
        <v>0</v>
      </c>
      <c r="W115" s="14">
        <v>120</v>
      </c>
      <c r="X115" s="14">
        <v>0</v>
      </c>
      <c r="Y115" s="29">
        <v>1026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33">
        <v>0</v>
      </c>
      <c r="AL115" s="17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/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7">
        <v>0</v>
      </c>
      <c r="BF115" s="29">
        <v>0</v>
      </c>
      <c r="BG115" s="17">
        <v>2721</v>
      </c>
    </row>
    <row r="116" spans="1:59" x14ac:dyDescent="0.25">
      <c r="A116" s="27" t="s">
        <v>41</v>
      </c>
      <c r="B116" s="14">
        <v>0</v>
      </c>
      <c r="C116" s="14">
        <v>0</v>
      </c>
      <c r="D116" s="14">
        <v>405</v>
      </c>
      <c r="E116" s="14">
        <v>0</v>
      </c>
      <c r="F116" s="14">
        <v>735</v>
      </c>
      <c r="G116" s="14">
        <v>210</v>
      </c>
      <c r="H116" s="14">
        <v>0</v>
      </c>
      <c r="I116" s="14">
        <v>0</v>
      </c>
      <c r="J116" s="14">
        <v>0</v>
      </c>
      <c r="K116" s="14">
        <v>0</v>
      </c>
      <c r="L116" s="14"/>
      <c r="M116" s="14">
        <v>0</v>
      </c>
      <c r="N116" s="14">
        <v>315</v>
      </c>
      <c r="O116" s="14">
        <v>0</v>
      </c>
      <c r="P116" s="14">
        <v>0</v>
      </c>
      <c r="Q116" s="14">
        <v>855</v>
      </c>
      <c r="R116" s="14">
        <v>0</v>
      </c>
      <c r="S116" s="14">
        <v>510</v>
      </c>
      <c r="T116" s="14">
        <v>0</v>
      </c>
      <c r="U116" s="14">
        <v>0</v>
      </c>
      <c r="V116" s="14">
        <v>0</v>
      </c>
      <c r="W116" s="14">
        <v>330</v>
      </c>
      <c r="X116" s="14">
        <v>0</v>
      </c>
      <c r="Y116" s="29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33">
        <v>0</v>
      </c>
      <c r="AL116" s="17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/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7">
        <v>0</v>
      </c>
      <c r="BF116" s="29">
        <v>0</v>
      </c>
      <c r="BG116" s="17">
        <v>3360</v>
      </c>
    </row>
    <row r="117" spans="1:59" x14ac:dyDescent="0.25">
      <c r="A117" s="27" t="s">
        <v>43</v>
      </c>
      <c r="B117" s="14">
        <v>0</v>
      </c>
      <c r="C117" s="14">
        <v>0</v>
      </c>
      <c r="D117" s="14">
        <v>0</v>
      </c>
      <c r="E117" s="14">
        <v>0</v>
      </c>
      <c r="F117" s="14">
        <v>60</v>
      </c>
      <c r="G117" s="14">
        <v>60</v>
      </c>
      <c r="H117" s="14">
        <v>150</v>
      </c>
      <c r="I117" s="14">
        <v>0</v>
      </c>
      <c r="J117" s="14">
        <v>0</v>
      </c>
      <c r="K117" s="14">
        <v>0</v>
      </c>
      <c r="L117" s="14"/>
      <c r="M117" s="14">
        <v>0</v>
      </c>
      <c r="N117" s="14">
        <v>0</v>
      </c>
      <c r="O117" s="14">
        <v>0</v>
      </c>
      <c r="P117" s="14">
        <v>0</v>
      </c>
      <c r="Q117" s="14">
        <v>90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690</v>
      </c>
      <c r="X117" s="14">
        <v>0</v>
      </c>
      <c r="Y117" s="29">
        <v>150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33">
        <v>0</v>
      </c>
      <c r="AL117" s="17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/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7">
        <v>0</v>
      </c>
      <c r="BF117" s="29">
        <v>0</v>
      </c>
      <c r="BG117" s="17">
        <v>1200</v>
      </c>
    </row>
    <row r="118" spans="1:59" x14ac:dyDescent="0.25">
      <c r="A118" s="27" t="s">
        <v>45</v>
      </c>
      <c r="B118" s="14">
        <v>135</v>
      </c>
      <c r="C118" s="14">
        <v>810</v>
      </c>
      <c r="D118" s="14">
        <v>360</v>
      </c>
      <c r="E118" s="14">
        <v>0</v>
      </c>
      <c r="F118" s="14">
        <v>45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/>
      <c r="M118" s="14">
        <v>0</v>
      </c>
      <c r="N118" s="14">
        <v>195</v>
      </c>
      <c r="O118" s="14">
        <v>0</v>
      </c>
      <c r="P118" s="14">
        <v>0</v>
      </c>
      <c r="Q118" s="14">
        <v>765</v>
      </c>
      <c r="R118" s="14">
        <v>0</v>
      </c>
      <c r="S118" s="14">
        <v>750</v>
      </c>
      <c r="T118" s="14">
        <v>0</v>
      </c>
      <c r="U118" s="14">
        <v>0</v>
      </c>
      <c r="V118" s="14">
        <v>0</v>
      </c>
      <c r="W118" s="14">
        <v>15</v>
      </c>
      <c r="X118" s="14">
        <v>0</v>
      </c>
      <c r="Y118" s="29">
        <v>210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33">
        <v>0</v>
      </c>
      <c r="AL118" s="17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/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7">
        <v>0</v>
      </c>
      <c r="BF118" s="29">
        <v>0</v>
      </c>
      <c r="BG118" s="17">
        <v>3285</v>
      </c>
    </row>
    <row r="119" spans="1:59" x14ac:dyDescent="0.25">
      <c r="A119" s="27" t="s">
        <v>47</v>
      </c>
      <c r="B119" s="14">
        <v>15</v>
      </c>
      <c r="C119" s="14">
        <v>765</v>
      </c>
      <c r="D119" s="14">
        <v>0</v>
      </c>
      <c r="E119" s="14">
        <v>0</v>
      </c>
      <c r="F119" s="14">
        <v>300</v>
      </c>
      <c r="G119" s="14">
        <v>45</v>
      </c>
      <c r="H119" s="14">
        <v>150</v>
      </c>
      <c r="I119" s="14">
        <v>0</v>
      </c>
      <c r="J119" s="14">
        <v>0</v>
      </c>
      <c r="K119" s="14">
        <v>0</v>
      </c>
      <c r="L119" s="14"/>
      <c r="M119" s="14">
        <v>0</v>
      </c>
      <c r="N119" s="14">
        <v>15</v>
      </c>
      <c r="O119" s="14">
        <v>0</v>
      </c>
      <c r="P119" s="14">
        <v>0</v>
      </c>
      <c r="Q119" s="14">
        <v>180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615</v>
      </c>
      <c r="X119" s="14">
        <v>0</v>
      </c>
      <c r="Y119" s="29">
        <v>165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33">
        <v>0</v>
      </c>
      <c r="AL119" s="17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/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7">
        <v>0</v>
      </c>
      <c r="BF119" s="29">
        <v>0</v>
      </c>
      <c r="BG119" s="17">
        <v>2250</v>
      </c>
    </row>
    <row r="120" spans="1:59" x14ac:dyDescent="0.25">
      <c r="A120" s="27" t="s">
        <v>48</v>
      </c>
      <c r="B120" s="14">
        <v>0</v>
      </c>
      <c r="C120" s="14">
        <v>345</v>
      </c>
      <c r="D120" s="14">
        <v>180</v>
      </c>
      <c r="E120" s="14">
        <v>0</v>
      </c>
      <c r="F120" s="14">
        <v>420</v>
      </c>
      <c r="G120" s="14">
        <v>0</v>
      </c>
      <c r="H120" s="14">
        <v>75</v>
      </c>
      <c r="I120" s="14">
        <v>0</v>
      </c>
      <c r="J120" s="14">
        <v>0</v>
      </c>
      <c r="K120" s="14">
        <v>0</v>
      </c>
      <c r="L120" s="14"/>
      <c r="M120" s="14">
        <v>0</v>
      </c>
      <c r="N120" s="14">
        <v>660</v>
      </c>
      <c r="O120" s="14">
        <v>0</v>
      </c>
      <c r="P120" s="14">
        <v>0</v>
      </c>
      <c r="Q120" s="14">
        <v>225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135</v>
      </c>
      <c r="X120" s="14">
        <v>0</v>
      </c>
      <c r="Y120" s="29">
        <v>45</v>
      </c>
      <c r="Z120" s="14">
        <v>399.5</v>
      </c>
      <c r="AA120" s="14">
        <v>0</v>
      </c>
      <c r="AB120" s="14">
        <v>940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33">
        <v>0</v>
      </c>
      <c r="AL120" s="17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/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7">
        <v>0</v>
      </c>
      <c r="BF120" s="29">
        <v>0</v>
      </c>
      <c r="BG120" s="17">
        <v>3424.5</v>
      </c>
    </row>
    <row r="121" spans="1:59" x14ac:dyDescent="0.25">
      <c r="A121" s="27" t="s">
        <v>53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/>
      <c r="M121" s="14">
        <v>0</v>
      </c>
      <c r="N121" s="14">
        <v>0</v>
      </c>
      <c r="O121" s="14">
        <v>0</v>
      </c>
      <c r="P121" s="14">
        <v>0</v>
      </c>
      <c r="Q121" s="14">
        <v>30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29">
        <v>0</v>
      </c>
      <c r="Z121" s="14">
        <v>47</v>
      </c>
      <c r="AA121" s="14">
        <v>188</v>
      </c>
      <c r="AB121" s="14">
        <v>423</v>
      </c>
      <c r="AC121" s="14">
        <v>799</v>
      </c>
      <c r="AD121" s="14">
        <v>211.5</v>
      </c>
      <c r="AE121" s="14">
        <v>94</v>
      </c>
      <c r="AF121" s="14">
        <v>0</v>
      </c>
      <c r="AG121" s="14">
        <v>117.5</v>
      </c>
      <c r="AH121" s="14">
        <v>0</v>
      </c>
      <c r="AI121" s="14">
        <v>0</v>
      </c>
      <c r="AJ121" s="14">
        <v>211.5</v>
      </c>
      <c r="AK121" s="33">
        <v>0</v>
      </c>
      <c r="AL121" s="17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/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7">
        <v>0</v>
      </c>
      <c r="BF121" s="29">
        <v>0</v>
      </c>
      <c r="BG121" s="17">
        <v>2121.5</v>
      </c>
    </row>
    <row r="122" spans="1:59" x14ac:dyDescent="0.25">
      <c r="A122" s="27" t="s">
        <v>60</v>
      </c>
      <c r="B122" s="14">
        <v>0</v>
      </c>
      <c r="C122" s="14">
        <v>360</v>
      </c>
      <c r="D122" s="14">
        <v>135</v>
      </c>
      <c r="E122" s="14">
        <v>0</v>
      </c>
      <c r="F122" s="14">
        <v>45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/>
      <c r="M122" s="14">
        <v>0</v>
      </c>
      <c r="N122" s="14">
        <v>0</v>
      </c>
      <c r="O122" s="14">
        <v>0</v>
      </c>
      <c r="P122" s="14">
        <v>0</v>
      </c>
      <c r="Q122" s="14">
        <v>105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29">
        <v>0</v>
      </c>
      <c r="Z122" s="14">
        <v>0</v>
      </c>
      <c r="AA122" s="14">
        <v>188</v>
      </c>
      <c r="AB122" s="14">
        <v>0</v>
      </c>
      <c r="AC122" s="14">
        <v>0</v>
      </c>
      <c r="AD122" s="14">
        <v>94</v>
      </c>
      <c r="AE122" s="14">
        <v>47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33">
        <v>0</v>
      </c>
      <c r="AL122" s="17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/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7">
        <v>0</v>
      </c>
      <c r="BF122" s="29">
        <v>0</v>
      </c>
      <c r="BG122" s="17">
        <v>974</v>
      </c>
    </row>
    <row r="123" spans="1:59" x14ac:dyDescent="0.25">
      <c r="A123" s="27" t="s">
        <v>61</v>
      </c>
      <c r="B123" s="14">
        <v>0</v>
      </c>
      <c r="C123" s="14">
        <v>750</v>
      </c>
      <c r="D123" s="14">
        <v>0</v>
      </c>
      <c r="E123" s="14">
        <v>0</v>
      </c>
      <c r="F123" s="14">
        <v>105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/>
      <c r="M123" s="14">
        <v>0</v>
      </c>
      <c r="N123" s="14">
        <v>0</v>
      </c>
      <c r="O123" s="14">
        <v>0</v>
      </c>
      <c r="P123" s="14">
        <v>0</v>
      </c>
      <c r="Q123" s="14">
        <v>90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29">
        <v>15</v>
      </c>
      <c r="Z123" s="14">
        <v>0</v>
      </c>
      <c r="AA123" s="14">
        <v>0</v>
      </c>
      <c r="AB123" s="14">
        <v>0</v>
      </c>
      <c r="AC123" s="14">
        <v>0</v>
      </c>
      <c r="AD123" s="14">
        <v>23.5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33">
        <v>0</v>
      </c>
      <c r="AL123" s="17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/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7">
        <v>0</v>
      </c>
      <c r="BF123" s="29">
        <v>0</v>
      </c>
      <c r="BG123" s="17">
        <v>983.5</v>
      </c>
    </row>
    <row r="124" spans="1:59" x14ac:dyDescent="0.25">
      <c r="A124" s="27" t="s">
        <v>62</v>
      </c>
      <c r="B124" s="14">
        <v>15</v>
      </c>
      <c r="C124" s="14">
        <v>0</v>
      </c>
      <c r="D124" s="14">
        <v>30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/>
      <c r="M124" s="14">
        <v>0</v>
      </c>
      <c r="N124" s="14">
        <v>615</v>
      </c>
      <c r="O124" s="14">
        <v>0</v>
      </c>
      <c r="P124" s="14">
        <v>0</v>
      </c>
      <c r="Q124" s="14">
        <v>195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29">
        <v>300</v>
      </c>
      <c r="Z124" s="14">
        <v>0</v>
      </c>
      <c r="AA124" s="14">
        <v>0</v>
      </c>
      <c r="AB124" s="14">
        <v>564</v>
      </c>
      <c r="AC124" s="14">
        <v>47</v>
      </c>
      <c r="AD124" s="14">
        <v>0</v>
      </c>
      <c r="AE124" s="14">
        <v>0</v>
      </c>
      <c r="AF124" s="14">
        <v>258.5</v>
      </c>
      <c r="AG124" s="14">
        <v>0</v>
      </c>
      <c r="AH124" s="14">
        <v>23.5</v>
      </c>
      <c r="AI124" s="14">
        <v>211.5</v>
      </c>
      <c r="AJ124" s="14">
        <v>0</v>
      </c>
      <c r="AK124" s="33">
        <v>0</v>
      </c>
      <c r="AL124" s="17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/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7">
        <v>0</v>
      </c>
      <c r="BF124" s="29">
        <v>0</v>
      </c>
      <c r="BG124" s="17">
        <v>2259.5</v>
      </c>
    </row>
    <row r="125" spans="1:59" x14ac:dyDescent="0.25">
      <c r="A125" s="27" t="s">
        <v>66</v>
      </c>
      <c r="B125" s="14">
        <v>0</v>
      </c>
      <c r="C125" s="14">
        <v>0</v>
      </c>
      <c r="D125" s="14">
        <v>105</v>
      </c>
      <c r="E125" s="14">
        <v>0</v>
      </c>
      <c r="F125" s="14">
        <v>0</v>
      </c>
      <c r="G125" s="14">
        <v>0</v>
      </c>
      <c r="H125" s="14">
        <v>135</v>
      </c>
      <c r="I125" s="14">
        <v>0</v>
      </c>
      <c r="J125" s="14">
        <v>0</v>
      </c>
      <c r="K125" s="14">
        <v>0</v>
      </c>
      <c r="L125" s="14"/>
      <c r="M125" s="14">
        <v>0</v>
      </c>
      <c r="N125" s="14">
        <v>0</v>
      </c>
      <c r="O125" s="14">
        <v>0</v>
      </c>
      <c r="P125" s="14">
        <v>0</v>
      </c>
      <c r="Q125" s="14">
        <v>15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29">
        <v>0</v>
      </c>
      <c r="Z125" s="14">
        <v>0</v>
      </c>
      <c r="AA125" s="14">
        <v>188</v>
      </c>
      <c r="AB125" s="14">
        <v>23.5</v>
      </c>
      <c r="AC125" s="14">
        <v>23.5</v>
      </c>
      <c r="AD125" s="14">
        <v>47</v>
      </c>
      <c r="AE125" s="14">
        <v>0</v>
      </c>
      <c r="AF125" s="14">
        <v>0</v>
      </c>
      <c r="AG125" s="14">
        <v>141</v>
      </c>
      <c r="AH125" s="14">
        <v>0</v>
      </c>
      <c r="AI125" s="14">
        <v>0</v>
      </c>
      <c r="AJ125" s="14">
        <v>0</v>
      </c>
      <c r="AK125" s="33">
        <v>0</v>
      </c>
      <c r="AL125" s="17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/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7">
        <v>0</v>
      </c>
      <c r="BF125" s="29">
        <v>0</v>
      </c>
      <c r="BG125" s="17">
        <v>678</v>
      </c>
    </row>
    <row r="126" spans="1:59" x14ac:dyDescent="0.25">
      <c r="A126" s="27" t="s">
        <v>67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/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29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33">
        <v>0</v>
      </c>
      <c r="AL126" s="17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/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7">
        <v>0</v>
      </c>
      <c r="BF126" s="29">
        <v>0</v>
      </c>
      <c r="BG126" s="17">
        <v>0</v>
      </c>
    </row>
    <row r="127" spans="1:59" x14ac:dyDescent="0.25">
      <c r="A127" s="27" t="s">
        <v>68</v>
      </c>
      <c r="B127" s="14">
        <v>0</v>
      </c>
      <c r="C127" s="14">
        <v>120</v>
      </c>
      <c r="D127" s="14">
        <v>105</v>
      </c>
      <c r="E127" s="14">
        <v>15</v>
      </c>
      <c r="F127" s="14">
        <v>0</v>
      </c>
      <c r="G127" s="14">
        <v>15</v>
      </c>
      <c r="H127" s="14">
        <v>75</v>
      </c>
      <c r="I127" s="14">
        <v>0</v>
      </c>
      <c r="J127" s="14">
        <v>15</v>
      </c>
      <c r="K127" s="14">
        <v>0</v>
      </c>
      <c r="L127" s="14"/>
      <c r="M127" s="14">
        <v>0</v>
      </c>
      <c r="N127" s="14">
        <v>15</v>
      </c>
      <c r="O127" s="14">
        <v>45</v>
      </c>
      <c r="P127" s="14">
        <v>0</v>
      </c>
      <c r="Q127" s="14">
        <v>105</v>
      </c>
      <c r="R127" s="14">
        <v>15</v>
      </c>
      <c r="S127" s="14">
        <v>0</v>
      </c>
      <c r="T127" s="14">
        <v>0</v>
      </c>
      <c r="U127" s="14">
        <v>0</v>
      </c>
      <c r="V127" s="14">
        <v>0</v>
      </c>
      <c r="W127" s="14">
        <v>600</v>
      </c>
      <c r="X127" s="14">
        <v>0</v>
      </c>
      <c r="Y127" s="29">
        <v>15</v>
      </c>
      <c r="Z127" s="14">
        <v>23.5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33">
        <v>0</v>
      </c>
      <c r="AL127" s="17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/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7">
        <v>0</v>
      </c>
      <c r="BF127" s="29">
        <v>0</v>
      </c>
      <c r="BG127" s="17">
        <v>1163.5</v>
      </c>
    </row>
    <row r="128" spans="1:59" x14ac:dyDescent="0.25">
      <c r="A128" s="27" t="s">
        <v>71</v>
      </c>
      <c r="B128" s="14">
        <v>0</v>
      </c>
      <c r="C128" s="14">
        <v>0</v>
      </c>
      <c r="D128" s="14">
        <v>0</v>
      </c>
      <c r="E128" s="14">
        <v>0</v>
      </c>
      <c r="F128" s="14">
        <v>120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/>
      <c r="M128" s="14">
        <v>0</v>
      </c>
      <c r="N128" s="14">
        <v>0</v>
      </c>
      <c r="O128" s="14">
        <v>0</v>
      </c>
      <c r="P128" s="14">
        <v>0</v>
      </c>
      <c r="Q128" s="14">
        <v>15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29">
        <v>105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33">
        <v>0</v>
      </c>
      <c r="AL128" s="17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/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7">
        <v>0</v>
      </c>
      <c r="BF128" s="29">
        <v>0</v>
      </c>
      <c r="BG128" s="17">
        <v>240</v>
      </c>
    </row>
    <row r="129" spans="1:59" x14ac:dyDescent="0.25">
      <c r="A129" s="28" t="s">
        <v>72</v>
      </c>
      <c r="B129" s="14">
        <v>0</v>
      </c>
      <c r="C129" s="14">
        <v>105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/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29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33">
        <v>0</v>
      </c>
      <c r="AL129" s="17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/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7">
        <v>0</v>
      </c>
      <c r="BF129" s="29">
        <v>0</v>
      </c>
      <c r="BG129" s="17">
        <v>105</v>
      </c>
    </row>
    <row r="130" spans="1:59" x14ac:dyDescent="0.25">
      <c r="A130" s="28" t="s">
        <v>73</v>
      </c>
      <c r="B130" s="14">
        <v>0</v>
      </c>
      <c r="C130" s="14">
        <v>105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/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30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29">
        <v>0</v>
      </c>
      <c r="Z130" s="14">
        <v>0</v>
      </c>
      <c r="AA130" s="14">
        <v>70.5</v>
      </c>
      <c r="AB130" s="14">
        <v>188</v>
      </c>
      <c r="AC130" s="14">
        <v>0</v>
      </c>
      <c r="AD130" s="14">
        <v>0</v>
      </c>
      <c r="AE130" s="14">
        <v>47</v>
      </c>
      <c r="AF130" s="14">
        <v>0</v>
      </c>
      <c r="AG130" s="14">
        <v>47</v>
      </c>
      <c r="AH130" s="14">
        <v>0</v>
      </c>
      <c r="AI130" s="14">
        <v>0</v>
      </c>
      <c r="AJ130" s="14">
        <v>47</v>
      </c>
      <c r="AK130" s="33">
        <v>0</v>
      </c>
      <c r="AL130" s="17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/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7">
        <v>0</v>
      </c>
      <c r="BF130" s="29">
        <v>0</v>
      </c>
      <c r="BG130" s="17">
        <v>534.5</v>
      </c>
    </row>
    <row r="131" spans="1:59" x14ac:dyDescent="0.25">
      <c r="A131" s="28" t="s">
        <v>74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/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29">
        <v>90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33">
        <v>0</v>
      </c>
      <c r="AL131" s="17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/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7">
        <v>0</v>
      </c>
      <c r="BF131" s="29">
        <v>0</v>
      </c>
      <c r="BG131" s="17">
        <v>90</v>
      </c>
    </row>
    <row r="132" spans="1:59" x14ac:dyDescent="0.25">
      <c r="A132" s="28" t="s">
        <v>75</v>
      </c>
      <c r="B132" s="14">
        <v>0</v>
      </c>
      <c r="C132" s="14">
        <v>195</v>
      </c>
      <c r="D132" s="14">
        <v>195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/>
      <c r="M132" s="14">
        <v>0</v>
      </c>
      <c r="N132" s="14">
        <v>0</v>
      </c>
      <c r="O132" s="14">
        <v>0</v>
      </c>
      <c r="P132" s="14">
        <v>0</v>
      </c>
      <c r="Q132" s="14">
        <v>195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29">
        <v>0</v>
      </c>
      <c r="Z132" s="14">
        <v>0</v>
      </c>
      <c r="AA132" s="14">
        <v>0</v>
      </c>
      <c r="AB132" s="14">
        <v>799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70.5</v>
      </c>
      <c r="AI132" s="14">
        <v>117.5</v>
      </c>
      <c r="AJ132" s="14">
        <v>423</v>
      </c>
      <c r="AK132" s="33">
        <v>0</v>
      </c>
      <c r="AL132" s="17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/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7">
        <v>0</v>
      </c>
      <c r="BF132" s="29">
        <v>0</v>
      </c>
      <c r="BG132" s="17">
        <v>1995</v>
      </c>
    </row>
    <row r="133" spans="1:59" x14ac:dyDescent="0.25">
      <c r="A133" s="28" t="s">
        <v>76</v>
      </c>
      <c r="B133" s="14">
        <v>0</v>
      </c>
      <c r="C133" s="14">
        <v>435</v>
      </c>
      <c r="D133" s="14">
        <v>120</v>
      </c>
      <c r="E133" s="14">
        <v>0</v>
      </c>
      <c r="F133" s="14">
        <v>210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/>
      <c r="M133" s="14">
        <v>0</v>
      </c>
      <c r="N133" s="14">
        <v>630</v>
      </c>
      <c r="O133" s="14">
        <v>0</v>
      </c>
      <c r="P133" s="14">
        <v>0</v>
      </c>
      <c r="Q133" s="14">
        <v>930</v>
      </c>
      <c r="R133" s="14">
        <v>0</v>
      </c>
      <c r="S133" s="14">
        <v>225</v>
      </c>
      <c r="T133" s="14">
        <v>15</v>
      </c>
      <c r="U133" s="14">
        <v>0</v>
      </c>
      <c r="V133" s="14">
        <v>0</v>
      </c>
      <c r="W133" s="14">
        <v>0</v>
      </c>
      <c r="X133" s="14">
        <v>0</v>
      </c>
      <c r="Y133" s="29">
        <v>0</v>
      </c>
      <c r="Z133" s="14">
        <v>305.5</v>
      </c>
      <c r="AA133" s="14">
        <v>376</v>
      </c>
      <c r="AB133" s="14">
        <v>399.5</v>
      </c>
      <c r="AC133" s="14">
        <v>94</v>
      </c>
      <c r="AD133" s="14">
        <v>352.5</v>
      </c>
      <c r="AE133" s="14">
        <v>235</v>
      </c>
      <c r="AF133" s="14">
        <v>94</v>
      </c>
      <c r="AG133" s="14">
        <v>446.5</v>
      </c>
      <c r="AH133" s="14">
        <v>0</v>
      </c>
      <c r="AI133" s="14">
        <v>235</v>
      </c>
      <c r="AJ133" s="14">
        <v>0</v>
      </c>
      <c r="AK133" s="33">
        <v>0</v>
      </c>
      <c r="AL133" s="17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/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7">
        <v>0</v>
      </c>
      <c r="BF133" s="29">
        <v>0</v>
      </c>
      <c r="BG133" s="17">
        <v>5103</v>
      </c>
    </row>
    <row r="134" spans="1:59" x14ac:dyDescent="0.25">
      <c r="A134" s="28" t="s">
        <v>78</v>
      </c>
      <c r="B134" s="14">
        <v>0</v>
      </c>
      <c r="C134" s="14">
        <v>630</v>
      </c>
      <c r="D134" s="14">
        <v>0</v>
      </c>
      <c r="E134" s="14">
        <v>0</v>
      </c>
      <c r="F134" s="14">
        <v>1170</v>
      </c>
      <c r="G134" s="14">
        <v>0</v>
      </c>
      <c r="H134" s="14">
        <v>0</v>
      </c>
      <c r="I134" s="14">
        <v>0</v>
      </c>
      <c r="J134" s="14">
        <v>0</v>
      </c>
      <c r="K134" s="14">
        <v>15</v>
      </c>
      <c r="L134" s="14"/>
      <c r="M134" s="14">
        <v>30</v>
      </c>
      <c r="N134" s="14">
        <v>330</v>
      </c>
      <c r="O134" s="14">
        <v>0</v>
      </c>
      <c r="P134" s="14">
        <v>0</v>
      </c>
      <c r="Q134" s="14">
        <v>1455</v>
      </c>
      <c r="R134" s="14">
        <v>0</v>
      </c>
      <c r="S134" s="14">
        <v>315</v>
      </c>
      <c r="T134" s="14">
        <v>0</v>
      </c>
      <c r="U134" s="14">
        <v>15</v>
      </c>
      <c r="V134" s="14">
        <v>0</v>
      </c>
      <c r="W134" s="14">
        <v>0</v>
      </c>
      <c r="X134" s="14">
        <v>0</v>
      </c>
      <c r="Y134" s="29">
        <v>0</v>
      </c>
      <c r="Z134" s="14">
        <v>0</v>
      </c>
      <c r="AA134" s="14">
        <v>0</v>
      </c>
      <c r="AB134" s="14">
        <v>23.5</v>
      </c>
      <c r="AC134" s="14">
        <v>0</v>
      </c>
      <c r="AD134" s="14">
        <v>0</v>
      </c>
      <c r="AE134" s="14">
        <v>0</v>
      </c>
      <c r="AF134" s="14">
        <v>23.5</v>
      </c>
      <c r="AG134" s="14">
        <v>0</v>
      </c>
      <c r="AH134" s="14">
        <v>0</v>
      </c>
      <c r="AI134" s="14">
        <v>47</v>
      </c>
      <c r="AJ134" s="14">
        <v>0</v>
      </c>
      <c r="AK134" s="33">
        <v>0</v>
      </c>
      <c r="AL134" s="17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/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7">
        <v>0</v>
      </c>
      <c r="BF134" s="29">
        <v>0</v>
      </c>
      <c r="BG134" s="17">
        <v>4054</v>
      </c>
    </row>
    <row r="135" spans="1:59" x14ac:dyDescent="0.25">
      <c r="A135" s="28" t="s">
        <v>79</v>
      </c>
      <c r="B135" s="14">
        <v>15</v>
      </c>
      <c r="C135" s="14">
        <v>0</v>
      </c>
      <c r="D135" s="14">
        <v>300</v>
      </c>
      <c r="E135" s="14">
        <v>0</v>
      </c>
      <c r="F135" s="14">
        <v>240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/>
      <c r="M135" s="14">
        <v>0</v>
      </c>
      <c r="N135" s="14">
        <v>585</v>
      </c>
      <c r="O135" s="14">
        <v>0</v>
      </c>
      <c r="P135" s="14">
        <v>0</v>
      </c>
      <c r="Q135" s="14">
        <v>105</v>
      </c>
      <c r="R135" s="14">
        <v>0</v>
      </c>
      <c r="S135" s="14">
        <v>405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29">
        <v>90</v>
      </c>
      <c r="Z135" s="14">
        <v>0</v>
      </c>
      <c r="AA135" s="14">
        <v>517</v>
      </c>
      <c r="AB135" s="14">
        <v>47</v>
      </c>
      <c r="AC135" s="14">
        <v>0</v>
      </c>
      <c r="AD135" s="14">
        <v>0</v>
      </c>
      <c r="AE135" s="14">
        <v>0</v>
      </c>
      <c r="AF135" s="14">
        <v>0</v>
      </c>
      <c r="AG135" s="14">
        <v>70.5</v>
      </c>
      <c r="AH135" s="14">
        <v>0</v>
      </c>
      <c r="AI135" s="14">
        <v>117.5</v>
      </c>
      <c r="AJ135" s="14">
        <v>0</v>
      </c>
      <c r="AK135" s="33">
        <v>0</v>
      </c>
      <c r="AL135" s="17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/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7">
        <v>0</v>
      </c>
      <c r="BF135" s="29">
        <v>0</v>
      </c>
      <c r="BG135" s="17">
        <v>2492</v>
      </c>
    </row>
    <row r="136" spans="1:59" x14ac:dyDescent="0.25">
      <c r="A136" s="28" t="s">
        <v>83</v>
      </c>
      <c r="B136" s="14">
        <v>0</v>
      </c>
      <c r="C136" s="14">
        <v>60</v>
      </c>
      <c r="D136" s="14">
        <v>0</v>
      </c>
      <c r="E136" s="14">
        <v>0</v>
      </c>
      <c r="F136" s="14">
        <v>135</v>
      </c>
      <c r="G136" s="14">
        <v>0</v>
      </c>
      <c r="H136" s="14">
        <v>315</v>
      </c>
      <c r="I136" s="14">
        <v>0</v>
      </c>
      <c r="J136" s="14">
        <v>0</v>
      </c>
      <c r="K136" s="14">
        <v>0</v>
      </c>
      <c r="L136" s="14"/>
      <c r="M136" s="14">
        <v>15</v>
      </c>
      <c r="N136" s="14">
        <v>285</v>
      </c>
      <c r="O136" s="14">
        <v>0</v>
      </c>
      <c r="P136" s="14">
        <v>0</v>
      </c>
      <c r="Q136" s="14">
        <v>105</v>
      </c>
      <c r="R136" s="14">
        <v>0</v>
      </c>
      <c r="S136" s="14">
        <v>0</v>
      </c>
      <c r="T136" s="14">
        <v>0</v>
      </c>
      <c r="U136" s="14">
        <v>165</v>
      </c>
      <c r="V136" s="14">
        <v>0</v>
      </c>
      <c r="W136" s="14">
        <v>0</v>
      </c>
      <c r="X136" s="14">
        <v>0</v>
      </c>
      <c r="Y136" s="29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33">
        <v>0</v>
      </c>
      <c r="AL136" s="17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/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7">
        <v>0</v>
      </c>
      <c r="BF136" s="29">
        <v>0</v>
      </c>
      <c r="BG136" s="17">
        <v>1080</v>
      </c>
    </row>
    <row r="137" spans="1:59" x14ac:dyDescent="0.25">
      <c r="A137" s="28" t="s">
        <v>84</v>
      </c>
      <c r="B137" s="14">
        <v>0</v>
      </c>
      <c r="C137" s="14">
        <v>90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/>
      <c r="M137" s="14">
        <v>0</v>
      </c>
      <c r="N137" s="14">
        <v>0</v>
      </c>
      <c r="O137" s="14">
        <v>0</v>
      </c>
      <c r="P137" s="14">
        <v>0</v>
      </c>
      <c r="Q137" s="14">
        <v>225</v>
      </c>
      <c r="R137" s="14">
        <v>0</v>
      </c>
      <c r="S137" s="14">
        <v>45</v>
      </c>
      <c r="T137" s="14">
        <v>0</v>
      </c>
      <c r="U137" s="14">
        <v>0</v>
      </c>
      <c r="V137" s="14">
        <v>0</v>
      </c>
      <c r="W137" s="14">
        <v>0</v>
      </c>
      <c r="X137" s="14">
        <v>75</v>
      </c>
      <c r="Y137" s="29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33">
        <v>0</v>
      </c>
      <c r="AL137" s="17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/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7">
        <v>0</v>
      </c>
      <c r="BF137" s="29">
        <v>0</v>
      </c>
      <c r="BG137" s="17">
        <v>435</v>
      </c>
    </row>
    <row r="138" spans="1:59" x14ac:dyDescent="0.25">
      <c r="A138" s="28" t="s">
        <v>85</v>
      </c>
      <c r="B138" s="14">
        <v>0</v>
      </c>
      <c r="C138" s="14">
        <v>90</v>
      </c>
      <c r="D138" s="14">
        <v>105</v>
      </c>
      <c r="E138" s="14">
        <v>0</v>
      </c>
      <c r="F138" s="14">
        <v>105</v>
      </c>
      <c r="G138" s="14">
        <v>0</v>
      </c>
      <c r="H138" s="14">
        <v>0</v>
      </c>
      <c r="I138" s="14">
        <v>45</v>
      </c>
      <c r="J138" s="14">
        <v>0</v>
      </c>
      <c r="K138" s="14">
        <v>15</v>
      </c>
      <c r="L138" s="14"/>
      <c r="M138" s="14">
        <v>0</v>
      </c>
      <c r="N138" s="14">
        <v>60</v>
      </c>
      <c r="O138" s="14">
        <v>0</v>
      </c>
      <c r="P138" s="14">
        <v>105</v>
      </c>
      <c r="Q138" s="14">
        <v>90</v>
      </c>
      <c r="R138" s="14">
        <v>0</v>
      </c>
      <c r="S138" s="14">
        <v>60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29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47</v>
      </c>
      <c r="AK138" s="33">
        <v>0</v>
      </c>
      <c r="AL138" s="17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/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7">
        <v>0</v>
      </c>
      <c r="BF138" s="29">
        <v>0</v>
      </c>
      <c r="BG138" s="17">
        <v>722</v>
      </c>
    </row>
    <row r="139" spans="1:59" x14ac:dyDescent="0.25">
      <c r="A139" s="28" t="s">
        <v>86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/>
      <c r="M139" s="14">
        <v>0</v>
      </c>
      <c r="N139" s="14">
        <v>0</v>
      </c>
      <c r="O139" s="14">
        <v>0</v>
      </c>
      <c r="P139" s="14">
        <v>0</v>
      </c>
      <c r="Q139" s="14">
        <v>165</v>
      </c>
      <c r="R139" s="14">
        <v>0</v>
      </c>
      <c r="S139" s="14">
        <v>15</v>
      </c>
      <c r="T139" s="14">
        <v>0</v>
      </c>
      <c r="U139" s="14">
        <v>0</v>
      </c>
      <c r="V139" s="14">
        <v>0</v>
      </c>
      <c r="W139" s="14">
        <v>0</v>
      </c>
      <c r="X139" s="14">
        <v>75</v>
      </c>
      <c r="Y139" s="29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33">
        <v>0</v>
      </c>
      <c r="AL139" s="17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/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7">
        <v>0</v>
      </c>
      <c r="BF139" s="29">
        <v>0</v>
      </c>
      <c r="BG139" s="17">
        <v>255</v>
      </c>
    </row>
    <row r="140" spans="1:59" x14ac:dyDescent="0.25">
      <c r="A140" s="28" t="s">
        <v>87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330</v>
      </c>
      <c r="K140" s="14">
        <v>0</v>
      </c>
      <c r="L140" s="14"/>
      <c r="M140" s="14">
        <v>0</v>
      </c>
      <c r="N140" s="14">
        <v>0</v>
      </c>
      <c r="O140" s="14">
        <v>0</v>
      </c>
      <c r="P140" s="14">
        <v>0</v>
      </c>
      <c r="Q140" s="14">
        <v>60</v>
      </c>
      <c r="R140" s="14">
        <v>0</v>
      </c>
      <c r="S140" s="14">
        <v>0</v>
      </c>
      <c r="T140" s="14">
        <v>0</v>
      </c>
      <c r="U140" s="14">
        <v>180</v>
      </c>
      <c r="V140" s="14">
        <v>0</v>
      </c>
      <c r="W140" s="14">
        <v>0</v>
      </c>
      <c r="X140" s="14">
        <v>0</v>
      </c>
      <c r="Y140" s="29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33">
        <v>0</v>
      </c>
      <c r="AL140" s="17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/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7">
        <v>0</v>
      </c>
      <c r="BF140" s="29">
        <v>0</v>
      </c>
      <c r="BG140" s="17">
        <v>570</v>
      </c>
    </row>
    <row r="141" spans="1:59" x14ac:dyDescent="0.25">
      <c r="A141" s="28" t="s">
        <v>88</v>
      </c>
      <c r="B141" s="14">
        <v>0</v>
      </c>
      <c r="C141" s="14">
        <v>180</v>
      </c>
      <c r="D141" s="14">
        <v>0</v>
      </c>
      <c r="E141" s="14">
        <v>0</v>
      </c>
      <c r="F141" s="14">
        <v>45</v>
      </c>
      <c r="G141" s="14">
        <v>0</v>
      </c>
      <c r="H141" s="14">
        <v>0</v>
      </c>
      <c r="I141" s="14">
        <v>0</v>
      </c>
      <c r="J141" s="14">
        <v>60</v>
      </c>
      <c r="K141" s="14">
        <v>255</v>
      </c>
      <c r="L141" s="14"/>
      <c r="M141" s="14">
        <v>0</v>
      </c>
      <c r="N141" s="14">
        <v>0</v>
      </c>
      <c r="O141" s="14">
        <v>0</v>
      </c>
      <c r="P141" s="14">
        <v>0</v>
      </c>
      <c r="Q141" s="14">
        <v>150</v>
      </c>
      <c r="R141" s="14">
        <v>0</v>
      </c>
      <c r="S141" s="14">
        <v>180</v>
      </c>
      <c r="T141" s="14">
        <v>0</v>
      </c>
      <c r="U141" s="14">
        <v>0</v>
      </c>
      <c r="V141" s="14">
        <v>15</v>
      </c>
      <c r="W141" s="14">
        <v>0</v>
      </c>
      <c r="X141" s="14">
        <v>0</v>
      </c>
      <c r="Y141" s="29">
        <v>0</v>
      </c>
      <c r="Z141" s="14">
        <v>0</v>
      </c>
      <c r="AA141" s="14">
        <v>0</v>
      </c>
      <c r="AB141" s="14">
        <v>70.5</v>
      </c>
      <c r="AC141" s="14">
        <v>0</v>
      </c>
      <c r="AD141" s="14">
        <v>0</v>
      </c>
      <c r="AE141" s="14">
        <v>0</v>
      </c>
      <c r="AF141" s="14">
        <v>117.5</v>
      </c>
      <c r="AG141" s="14">
        <v>0</v>
      </c>
      <c r="AH141" s="14">
        <v>0</v>
      </c>
      <c r="AI141" s="14">
        <v>141</v>
      </c>
      <c r="AJ141" s="14">
        <v>0</v>
      </c>
      <c r="AK141" s="33">
        <v>0</v>
      </c>
      <c r="AL141" s="17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/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7">
        <v>0</v>
      </c>
      <c r="BF141" s="29">
        <v>0</v>
      </c>
      <c r="BG141" s="17">
        <v>1214</v>
      </c>
    </row>
    <row r="142" spans="1:59" x14ac:dyDescent="0.25">
      <c r="A142" s="28" t="s">
        <v>89</v>
      </c>
      <c r="B142" s="14">
        <v>0</v>
      </c>
      <c r="C142" s="14">
        <v>0</v>
      </c>
      <c r="D142" s="14">
        <v>165</v>
      </c>
      <c r="E142" s="14">
        <v>0</v>
      </c>
      <c r="F142" s="14">
        <v>30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/>
      <c r="M142" s="14">
        <v>0</v>
      </c>
      <c r="N142" s="14">
        <v>0</v>
      </c>
      <c r="O142" s="14">
        <v>0</v>
      </c>
      <c r="P142" s="14">
        <v>0</v>
      </c>
      <c r="Q142" s="14">
        <v>30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885</v>
      </c>
      <c r="X142" s="14">
        <v>0</v>
      </c>
      <c r="Y142" s="29">
        <v>0</v>
      </c>
      <c r="Z142" s="14">
        <v>0</v>
      </c>
      <c r="AA142" s="14">
        <v>23.5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47</v>
      </c>
      <c r="AJ142" s="14">
        <v>0</v>
      </c>
      <c r="AK142" s="33">
        <v>0</v>
      </c>
      <c r="AL142" s="17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/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7">
        <v>0</v>
      </c>
      <c r="BF142" s="29">
        <v>0</v>
      </c>
      <c r="BG142" s="17">
        <v>1180.5</v>
      </c>
    </row>
    <row r="143" spans="1:59" x14ac:dyDescent="0.25">
      <c r="A143" s="28" t="s">
        <v>90</v>
      </c>
      <c r="B143" s="14">
        <v>0</v>
      </c>
      <c r="C143" s="14">
        <v>300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/>
      <c r="M143" s="14">
        <v>0</v>
      </c>
      <c r="N143" s="14">
        <v>0</v>
      </c>
      <c r="O143" s="14">
        <v>0</v>
      </c>
      <c r="P143" s="14">
        <v>0</v>
      </c>
      <c r="Q143" s="14">
        <v>30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1005</v>
      </c>
      <c r="X143" s="14">
        <v>0</v>
      </c>
      <c r="Y143" s="29">
        <v>0</v>
      </c>
      <c r="Z143" s="14">
        <v>0</v>
      </c>
      <c r="AA143" s="14">
        <v>23.5</v>
      </c>
      <c r="AB143" s="14">
        <v>0</v>
      </c>
      <c r="AC143" s="14">
        <v>0</v>
      </c>
      <c r="AD143" s="14">
        <v>47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33">
        <v>0</v>
      </c>
      <c r="AL143" s="17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/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7">
        <v>0</v>
      </c>
      <c r="BF143" s="29">
        <v>0</v>
      </c>
      <c r="BG143" s="17">
        <v>1405.5</v>
      </c>
    </row>
    <row r="144" spans="1:59" x14ac:dyDescent="0.25">
      <c r="A144" s="28" t="s">
        <v>98</v>
      </c>
      <c r="B144" s="33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/>
      <c r="M144" s="14">
        <v>0</v>
      </c>
      <c r="N144" s="14">
        <v>15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15</v>
      </c>
      <c r="V144" s="14">
        <v>0</v>
      </c>
      <c r="W144" s="14">
        <v>0</v>
      </c>
      <c r="X144" s="14">
        <v>0</v>
      </c>
      <c r="Y144" s="29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33">
        <v>0</v>
      </c>
      <c r="AL144" s="17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/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7">
        <v>0</v>
      </c>
      <c r="BF144" s="29">
        <v>0</v>
      </c>
      <c r="BG144" s="17">
        <v>30</v>
      </c>
    </row>
    <row r="145" spans="1:59" x14ac:dyDescent="0.25">
      <c r="A145" s="28" t="s">
        <v>99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/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90</v>
      </c>
      <c r="X145" s="14">
        <v>0</v>
      </c>
      <c r="Y145" s="29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33">
        <v>0</v>
      </c>
      <c r="AL145" s="17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/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7">
        <v>0</v>
      </c>
      <c r="BF145" s="29">
        <v>0</v>
      </c>
      <c r="BG145" s="17">
        <v>90</v>
      </c>
    </row>
    <row r="146" spans="1:59" x14ac:dyDescent="0.25">
      <c r="A146" s="28" t="s">
        <v>101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/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255</v>
      </c>
      <c r="X146" s="14">
        <v>0</v>
      </c>
      <c r="Y146" s="29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33">
        <v>0</v>
      </c>
      <c r="AL146" s="17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/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7">
        <v>0</v>
      </c>
      <c r="BF146" s="29">
        <v>0</v>
      </c>
      <c r="BG146" s="17">
        <v>255</v>
      </c>
    </row>
    <row r="147" spans="1:59" x14ac:dyDescent="0.25">
      <c r="A147" s="28" t="s">
        <v>102</v>
      </c>
      <c r="B147" s="14">
        <v>0</v>
      </c>
      <c r="C147" s="14">
        <v>45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/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495</v>
      </c>
      <c r="X147" s="14">
        <v>0</v>
      </c>
      <c r="Y147" s="29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33">
        <v>0</v>
      </c>
      <c r="AL147" s="17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/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7">
        <v>0</v>
      </c>
      <c r="BF147" s="29">
        <v>0</v>
      </c>
      <c r="BG147" s="17">
        <v>540</v>
      </c>
    </row>
    <row r="148" spans="1:59" x14ac:dyDescent="0.25">
      <c r="A148" s="28" t="s">
        <v>103</v>
      </c>
      <c r="B148" s="14">
        <v>0</v>
      </c>
      <c r="C148" s="14">
        <v>90</v>
      </c>
      <c r="D148" s="14">
        <v>105</v>
      </c>
      <c r="E148" s="14">
        <v>0</v>
      </c>
      <c r="F148" s="14">
        <v>105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/>
      <c r="M148" s="14">
        <v>0</v>
      </c>
      <c r="N148" s="14">
        <v>0</v>
      </c>
      <c r="O148" s="14">
        <v>0</v>
      </c>
      <c r="P148" s="14">
        <v>0</v>
      </c>
      <c r="Q148" s="14">
        <v>240</v>
      </c>
      <c r="R148" s="14">
        <v>0</v>
      </c>
      <c r="S148" s="14">
        <v>150</v>
      </c>
      <c r="T148" s="14">
        <v>0</v>
      </c>
      <c r="U148" s="14">
        <v>0</v>
      </c>
      <c r="V148" s="14">
        <v>0</v>
      </c>
      <c r="W148" s="14">
        <v>45</v>
      </c>
      <c r="X148" s="14">
        <v>0</v>
      </c>
      <c r="Y148" s="29">
        <v>105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33">
        <v>0</v>
      </c>
      <c r="AL148" s="17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/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7">
        <v>0</v>
      </c>
      <c r="BF148" s="29">
        <v>0</v>
      </c>
      <c r="BG148" s="17">
        <v>840</v>
      </c>
    </row>
    <row r="149" spans="1:59" x14ac:dyDescent="0.25">
      <c r="A149" s="28" t="s">
        <v>104</v>
      </c>
      <c r="B149" s="14">
        <v>0</v>
      </c>
      <c r="C149" s="14">
        <v>150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/>
      <c r="M149" s="14">
        <v>0</v>
      </c>
      <c r="N149" s="14">
        <v>195</v>
      </c>
      <c r="O149" s="14">
        <v>0</v>
      </c>
      <c r="P149" s="14">
        <v>0</v>
      </c>
      <c r="Q149" s="14">
        <v>0</v>
      </c>
      <c r="R149" s="14">
        <v>420</v>
      </c>
      <c r="S149" s="14">
        <v>30</v>
      </c>
      <c r="T149" s="14">
        <v>0</v>
      </c>
      <c r="U149" s="14">
        <v>0</v>
      </c>
      <c r="V149" s="14">
        <v>0</v>
      </c>
      <c r="W149" s="14">
        <v>1065</v>
      </c>
      <c r="X149" s="14">
        <v>0</v>
      </c>
      <c r="Y149" s="29">
        <v>60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33">
        <v>0</v>
      </c>
      <c r="AL149" s="17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/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7">
        <v>0</v>
      </c>
      <c r="BF149" s="29">
        <v>0</v>
      </c>
      <c r="BG149" s="17">
        <v>1920</v>
      </c>
    </row>
    <row r="150" spans="1:59" x14ac:dyDescent="0.25">
      <c r="A150" s="28" t="s">
        <v>105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/>
      <c r="M150" s="14">
        <v>0</v>
      </c>
      <c r="N150" s="14">
        <v>0</v>
      </c>
      <c r="O150" s="14">
        <v>0</v>
      </c>
      <c r="P150" s="14">
        <v>0</v>
      </c>
      <c r="Q150" s="14">
        <v>30</v>
      </c>
      <c r="R150" s="14">
        <v>780</v>
      </c>
      <c r="S150" s="14">
        <v>15</v>
      </c>
      <c r="T150" s="14">
        <v>0</v>
      </c>
      <c r="U150" s="14">
        <v>0</v>
      </c>
      <c r="V150" s="14">
        <v>0</v>
      </c>
      <c r="W150" s="14">
        <v>225</v>
      </c>
      <c r="X150" s="14">
        <v>0</v>
      </c>
      <c r="Y150" s="29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33">
        <v>0</v>
      </c>
      <c r="AL150" s="17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/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7">
        <v>0</v>
      </c>
      <c r="BF150" s="29">
        <v>0</v>
      </c>
      <c r="BG150" s="17">
        <v>1050</v>
      </c>
    </row>
    <row r="151" spans="1:59" x14ac:dyDescent="0.25">
      <c r="A151" s="28" t="s">
        <v>106</v>
      </c>
      <c r="B151" s="14">
        <v>0</v>
      </c>
      <c r="C151" s="14">
        <v>0</v>
      </c>
      <c r="D151" s="14">
        <v>0</v>
      </c>
      <c r="E151" s="14">
        <v>330</v>
      </c>
      <c r="F151" s="14">
        <v>120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/>
      <c r="M151" s="14">
        <v>0</v>
      </c>
      <c r="N151" s="14">
        <v>0</v>
      </c>
      <c r="O151" s="14">
        <v>0</v>
      </c>
      <c r="P151" s="14">
        <v>0</v>
      </c>
      <c r="Q151" s="14">
        <v>165</v>
      </c>
      <c r="R151" s="14">
        <v>525</v>
      </c>
      <c r="S151" s="14">
        <v>0</v>
      </c>
      <c r="T151" s="14">
        <v>0</v>
      </c>
      <c r="U151" s="14">
        <v>0</v>
      </c>
      <c r="V151" s="14">
        <v>0</v>
      </c>
      <c r="W151" s="14">
        <v>285</v>
      </c>
      <c r="X151" s="14">
        <v>0</v>
      </c>
      <c r="Y151" s="29">
        <v>0</v>
      </c>
      <c r="Z151" s="14">
        <v>0</v>
      </c>
      <c r="AA151" s="14">
        <v>23.5</v>
      </c>
      <c r="AB151" s="14">
        <v>47</v>
      </c>
      <c r="AC151" s="14">
        <v>0</v>
      </c>
      <c r="AD151" s="14">
        <v>47</v>
      </c>
      <c r="AE151" s="14">
        <v>0</v>
      </c>
      <c r="AF151" s="14">
        <v>0</v>
      </c>
      <c r="AG151" s="14">
        <v>47</v>
      </c>
      <c r="AH151" s="14">
        <v>0</v>
      </c>
      <c r="AI151" s="14">
        <v>94</v>
      </c>
      <c r="AJ151" s="14">
        <v>23.5</v>
      </c>
      <c r="AK151" s="33">
        <v>0</v>
      </c>
      <c r="AL151" s="17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/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7">
        <v>0</v>
      </c>
      <c r="BF151" s="29">
        <v>0</v>
      </c>
      <c r="BG151" s="17">
        <v>1707</v>
      </c>
    </row>
    <row r="152" spans="1:59" x14ac:dyDescent="0.25">
      <c r="A152" s="28" t="s">
        <v>107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/>
      <c r="M152" s="14">
        <v>0</v>
      </c>
      <c r="N152" s="14">
        <v>0</v>
      </c>
      <c r="O152" s="14">
        <v>0</v>
      </c>
      <c r="P152" s="14">
        <v>0</v>
      </c>
      <c r="Q152" s="14">
        <v>165</v>
      </c>
      <c r="R152" s="14">
        <v>645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29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33">
        <v>0</v>
      </c>
      <c r="AL152" s="17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/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7">
        <v>0</v>
      </c>
      <c r="BF152" s="29">
        <v>0</v>
      </c>
      <c r="BG152" s="17">
        <v>810</v>
      </c>
    </row>
    <row r="153" spans="1:59" x14ac:dyDescent="0.25">
      <c r="A153" s="28" t="s">
        <v>108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/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15</v>
      </c>
      <c r="X153" s="14">
        <v>0</v>
      </c>
      <c r="Y153" s="29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33">
        <v>0</v>
      </c>
      <c r="AL153" s="17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/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7">
        <v>0</v>
      </c>
      <c r="BF153" s="29">
        <v>0</v>
      </c>
      <c r="BG153" s="17">
        <v>15</v>
      </c>
    </row>
    <row r="154" spans="1:59" ht="15.75" customHeight="1" x14ac:dyDescent="0.25">
      <c r="A154" s="28" t="s">
        <v>109</v>
      </c>
      <c r="B154" s="14">
        <v>0</v>
      </c>
      <c r="C154" s="14">
        <v>0</v>
      </c>
      <c r="D154" s="14">
        <v>0</v>
      </c>
      <c r="E154" s="14">
        <v>345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/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195</v>
      </c>
      <c r="T154" s="14">
        <v>0</v>
      </c>
      <c r="U154" s="14">
        <v>0</v>
      </c>
      <c r="V154" s="14">
        <v>0</v>
      </c>
      <c r="W154" s="14">
        <v>600</v>
      </c>
      <c r="X154" s="14">
        <v>0</v>
      </c>
      <c r="Y154" s="29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33">
        <v>0</v>
      </c>
      <c r="AL154" s="17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/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7">
        <v>0</v>
      </c>
      <c r="BF154" s="29">
        <v>0</v>
      </c>
      <c r="BG154" s="17">
        <v>1140</v>
      </c>
    </row>
    <row r="155" spans="1:59" ht="15.75" customHeight="1" x14ac:dyDescent="0.25">
      <c r="A155" s="28" t="s">
        <v>110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/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90</v>
      </c>
      <c r="X155" s="14">
        <v>0</v>
      </c>
      <c r="Y155" s="29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33">
        <v>0</v>
      </c>
      <c r="AL155" s="17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/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7">
        <v>0</v>
      </c>
      <c r="BF155" s="29">
        <v>0</v>
      </c>
      <c r="BG155" s="17">
        <v>90</v>
      </c>
    </row>
    <row r="156" spans="1:59" x14ac:dyDescent="0.25">
      <c r="A156" s="28" t="s">
        <v>111</v>
      </c>
      <c r="B156" s="14">
        <v>0</v>
      </c>
      <c r="C156" s="14">
        <v>165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/>
      <c r="M156" s="14">
        <v>0</v>
      </c>
      <c r="N156" s="14">
        <v>0</v>
      </c>
      <c r="O156" s="14">
        <v>0</v>
      </c>
      <c r="P156" s="14">
        <v>0</v>
      </c>
      <c r="Q156" s="14">
        <v>375</v>
      </c>
      <c r="R156" s="14">
        <v>615</v>
      </c>
      <c r="S156" s="14">
        <v>60</v>
      </c>
      <c r="T156" s="14">
        <v>0</v>
      </c>
      <c r="U156" s="14">
        <v>0</v>
      </c>
      <c r="V156" s="14">
        <v>0</v>
      </c>
      <c r="W156" s="14">
        <v>60</v>
      </c>
      <c r="X156" s="14">
        <v>0</v>
      </c>
      <c r="Y156" s="29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33">
        <v>0</v>
      </c>
      <c r="AL156" s="17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/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7">
        <v>0</v>
      </c>
      <c r="BF156" s="29">
        <v>0</v>
      </c>
      <c r="BG156" s="17">
        <v>1275</v>
      </c>
    </row>
    <row r="157" spans="1:59" x14ac:dyDescent="0.25">
      <c r="A157" s="28" t="s">
        <v>112</v>
      </c>
      <c r="B157" s="14">
        <v>0</v>
      </c>
      <c r="C157" s="14">
        <v>165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135</v>
      </c>
      <c r="M157" s="14">
        <v>45</v>
      </c>
      <c r="N157" s="14">
        <v>0</v>
      </c>
      <c r="O157" s="14"/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29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33">
        <v>0</v>
      </c>
      <c r="AL157" s="17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/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7">
        <v>0</v>
      </c>
      <c r="BF157" s="29">
        <v>0</v>
      </c>
      <c r="BG157" s="17">
        <v>570</v>
      </c>
    </row>
    <row r="158" spans="1:59" x14ac:dyDescent="0.25">
      <c r="A158" s="28" t="s">
        <v>113</v>
      </c>
      <c r="B158" s="14">
        <v>0</v>
      </c>
      <c r="C158" s="14">
        <v>390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195</v>
      </c>
      <c r="O158" s="14"/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29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33">
        <v>0</v>
      </c>
      <c r="AL158" s="17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/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7">
        <v>0</v>
      </c>
      <c r="BF158" s="29">
        <v>0</v>
      </c>
      <c r="BG158" s="17">
        <v>770</v>
      </c>
    </row>
    <row r="159" spans="1:59" x14ac:dyDescent="0.25">
      <c r="A159" s="28" t="s">
        <v>114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/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29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33">
        <v>0</v>
      </c>
      <c r="AL159" s="17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/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7">
        <v>0</v>
      </c>
      <c r="BF159" s="29">
        <v>0</v>
      </c>
      <c r="BG159" s="17">
        <v>0</v>
      </c>
    </row>
    <row r="160" spans="1:59" ht="16.5" customHeight="1" x14ac:dyDescent="0.25">
      <c r="A160" s="28" t="s">
        <v>116</v>
      </c>
      <c r="B160" s="33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/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29">
        <v>0</v>
      </c>
      <c r="Z160" s="33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33">
        <v>0</v>
      </c>
      <c r="AL160" s="17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/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7">
        <v>0</v>
      </c>
      <c r="BF160" s="29">
        <v>0</v>
      </c>
      <c r="BG160" s="17">
        <v>0</v>
      </c>
    </row>
    <row r="161" spans="1:59" ht="16.5" customHeight="1" x14ac:dyDescent="0.25">
      <c r="A161" s="28" t="s">
        <v>117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105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42">
        <v>180</v>
      </c>
      <c r="Z161" s="33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/>
      <c r="AJ161" s="14"/>
      <c r="AK161" s="33">
        <v>0</v>
      </c>
      <c r="AL161" s="17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/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7">
        <v>0</v>
      </c>
      <c r="BF161" s="29">
        <v>0</v>
      </c>
      <c r="BG161" s="17">
        <v>285</v>
      </c>
    </row>
    <row r="162" spans="1:59" ht="16.5" customHeight="1" x14ac:dyDescent="0.25">
      <c r="A162" s="28" t="s">
        <v>118</v>
      </c>
      <c r="B162" s="33">
        <v>0</v>
      </c>
      <c r="C162" s="14">
        <v>405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120</v>
      </c>
      <c r="O162" s="14">
        <v>0</v>
      </c>
      <c r="P162" s="14">
        <v>0</v>
      </c>
      <c r="Q162" s="14">
        <v>0</v>
      </c>
      <c r="R162" s="14">
        <v>615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29">
        <v>0</v>
      </c>
      <c r="Z162" s="33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33">
        <v>0</v>
      </c>
      <c r="AL162" s="17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/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7">
        <v>0</v>
      </c>
      <c r="BF162" s="29">
        <v>0</v>
      </c>
      <c r="BG162" s="17">
        <v>1140</v>
      </c>
    </row>
    <row r="163" spans="1:59" ht="16.5" customHeight="1" x14ac:dyDescent="0.25">
      <c r="A163" s="28" t="s">
        <v>119</v>
      </c>
      <c r="B163" s="33">
        <v>15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270</v>
      </c>
      <c r="M163" s="14">
        <v>0</v>
      </c>
      <c r="N163" s="14">
        <v>360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870</v>
      </c>
      <c r="X163" s="14">
        <v>0</v>
      </c>
      <c r="Y163" s="29">
        <v>15</v>
      </c>
      <c r="Z163" s="33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33">
        <v>0</v>
      </c>
      <c r="AL163" s="17">
        <v>0</v>
      </c>
      <c r="AM163" s="14">
        <v>15</v>
      </c>
      <c r="AN163" s="14">
        <v>0</v>
      </c>
      <c r="AO163" s="14">
        <v>15</v>
      </c>
      <c r="AP163" s="14">
        <v>30</v>
      </c>
      <c r="AQ163" s="14">
        <v>0</v>
      </c>
      <c r="AR163" s="14">
        <v>30</v>
      </c>
      <c r="AS163" s="14">
        <v>45</v>
      </c>
      <c r="AT163" s="14"/>
      <c r="AU163" s="14">
        <v>15</v>
      </c>
      <c r="AV163" s="14">
        <v>15</v>
      </c>
      <c r="AW163" s="14">
        <v>0</v>
      </c>
      <c r="AX163" s="14">
        <v>30</v>
      </c>
      <c r="AY163" s="14">
        <v>15</v>
      </c>
      <c r="AZ163" s="14">
        <v>15</v>
      </c>
      <c r="BA163" s="14">
        <v>150</v>
      </c>
      <c r="BB163" s="14">
        <v>15</v>
      </c>
      <c r="BC163" s="14">
        <v>15</v>
      </c>
      <c r="BD163" s="14">
        <v>0</v>
      </c>
      <c r="BE163" s="17">
        <v>30</v>
      </c>
      <c r="BF163" s="29">
        <v>0</v>
      </c>
      <c r="BG163" s="17">
        <v>1965</v>
      </c>
    </row>
    <row r="164" spans="1:59" ht="16.5" customHeight="1" x14ac:dyDescent="0.25">
      <c r="A164" s="28" t="s">
        <v>134</v>
      </c>
      <c r="B164" s="33">
        <v>0</v>
      </c>
      <c r="C164" s="14">
        <v>0</v>
      </c>
      <c r="D164" s="14">
        <v>150</v>
      </c>
      <c r="E164" s="14">
        <v>0</v>
      </c>
      <c r="F164" s="14">
        <v>240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195</v>
      </c>
      <c r="M164" s="14">
        <v>30</v>
      </c>
      <c r="N164" s="14">
        <v>210</v>
      </c>
      <c r="O164" s="14">
        <v>0</v>
      </c>
      <c r="P164" s="14">
        <v>0</v>
      </c>
      <c r="Q164" s="14">
        <v>375</v>
      </c>
      <c r="R164" s="14">
        <v>440</v>
      </c>
      <c r="S164" s="14">
        <v>0</v>
      </c>
      <c r="T164" s="14">
        <v>0</v>
      </c>
      <c r="U164" s="14">
        <v>0</v>
      </c>
      <c r="V164" s="14">
        <v>0</v>
      </c>
      <c r="W164" s="14">
        <v>60</v>
      </c>
      <c r="X164" s="14">
        <v>0</v>
      </c>
      <c r="Y164" s="29">
        <v>165</v>
      </c>
      <c r="Z164" s="33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33">
        <v>0</v>
      </c>
      <c r="AL164" s="17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/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7">
        <v>0</v>
      </c>
      <c r="BF164" s="29">
        <v>0</v>
      </c>
      <c r="BG164" s="17">
        <v>1865</v>
      </c>
    </row>
    <row r="165" spans="1:59" ht="16.5" customHeight="1" x14ac:dyDescent="0.25">
      <c r="A165" s="28" t="s">
        <v>135</v>
      </c>
      <c r="B165" s="33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675</v>
      </c>
      <c r="S165" s="14">
        <v>0</v>
      </c>
      <c r="T165" s="14">
        <v>0</v>
      </c>
      <c r="U165" s="14">
        <v>0</v>
      </c>
      <c r="V165" s="14">
        <v>0</v>
      </c>
      <c r="W165" s="14">
        <v>900</v>
      </c>
      <c r="X165" s="14">
        <v>0</v>
      </c>
      <c r="Y165" s="29">
        <v>165</v>
      </c>
      <c r="Z165" s="33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33">
        <v>0</v>
      </c>
      <c r="AL165" s="17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/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7">
        <v>0</v>
      </c>
      <c r="BF165" s="29">
        <v>15</v>
      </c>
      <c r="BG165" s="17">
        <v>1755</v>
      </c>
    </row>
    <row r="166" spans="1:59" ht="16.5" customHeight="1" x14ac:dyDescent="0.25">
      <c r="A166" s="28" t="s">
        <v>138</v>
      </c>
      <c r="B166" s="33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155</v>
      </c>
      <c r="S166" s="14">
        <v>0</v>
      </c>
      <c r="T166" s="14">
        <v>0</v>
      </c>
      <c r="U166" s="14">
        <v>0</v>
      </c>
      <c r="V166" s="14">
        <v>0</v>
      </c>
      <c r="W166" s="14">
        <v>240</v>
      </c>
      <c r="X166" s="14">
        <v>0</v>
      </c>
      <c r="Y166" s="29">
        <v>0</v>
      </c>
      <c r="Z166" s="33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33">
        <v>0</v>
      </c>
      <c r="AL166" s="17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/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7">
        <v>0</v>
      </c>
      <c r="BF166" s="29">
        <v>0</v>
      </c>
      <c r="BG166" s="17">
        <v>395</v>
      </c>
    </row>
    <row r="167" spans="1:59" ht="16.5" customHeight="1" x14ac:dyDescent="0.25">
      <c r="A167" s="28" t="s">
        <v>139</v>
      </c>
      <c r="B167" s="33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390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29">
        <v>0</v>
      </c>
      <c r="Z167" s="33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33">
        <v>0</v>
      </c>
      <c r="AL167" s="17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/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7">
        <v>0</v>
      </c>
      <c r="BF167" s="29">
        <v>0</v>
      </c>
      <c r="BG167" s="17">
        <v>390</v>
      </c>
    </row>
    <row r="168" spans="1:59" ht="16.5" customHeight="1" x14ac:dyDescent="0.25">
      <c r="A168" s="28" t="s">
        <v>141</v>
      </c>
      <c r="B168" s="33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360</v>
      </c>
      <c r="X168" s="14">
        <v>0</v>
      </c>
      <c r="Y168" s="29">
        <v>0</v>
      </c>
      <c r="Z168" s="33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33">
        <v>0</v>
      </c>
      <c r="AL168" s="17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/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  <c r="BE168" s="17">
        <v>0</v>
      </c>
      <c r="BF168" s="29">
        <v>0</v>
      </c>
      <c r="BG168" s="17">
        <v>360</v>
      </c>
    </row>
    <row r="169" spans="1:59" ht="16.5" customHeight="1" x14ac:dyDescent="0.25">
      <c r="A169" s="28" t="s">
        <v>142</v>
      </c>
      <c r="B169" s="33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1035</v>
      </c>
      <c r="S169" s="14">
        <v>135</v>
      </c>
      <c r="T169" s="14">
        <v>0</v>
      </c>
      <c r="U169" s="14">
        <v>0</v>
      </c>
      <c r="V169" s="14">
        <v>0</v>
      </c>
      <c r="W169" s="14">
        <v>255</v>
      </c>
      <c r="X169" s="14">
        <v>0</v>
      </c>
      <c r="Y169" s="29">
        <v>0</v>
      </c>
      <c r="Z169" s="33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33">
        <v>0</v>
      </c>
      <c r="AL169" s="17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/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  <c r="BE169" s="17">
        <v>0</v>
      </c>
      <c r="BF169" s="29">
        <v>0</v>
      </c>
      <c r="BG169" s="17">
        <v>1425</v>
      </c>
    </row>
    <row r="170" spans="1:59" ht="16.5" customHeight="1" x14ac:dyDescent="0.25">
      <c r="A170" s="28" t="s">
        <v>143</v>
      </c>
      <c r="B170" s="14">
        <v>0</v>
      </c>
      <c r="C170" s="14">
        <v>0</v>
      </c>
      <c r="D170" s="14">
        <v>0</v>
      </c>
      <c r="E170" s="14">
        <v>0</v>
      </c>
      <c r="F170" s="14">
        <v>45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375</v>
      </c>
      <c r="S170" s="14">
        <v>0</v>
      </c>
      <c r="T170" s="14">
        <v>0</v>
      </c>
      <c r="U170" s="14">
        <v>0</v>
      </c>
      <c r="V170" s="14">
        <v>0</v>
      </c>
      <c r="W170" s="14">
        <v>270</v>
      </c>
      <c r="X170" s="14">
        <v>0</v>
      </c>
      <c r="Y170" s="29">
        <v>0</v>
      </c>
      <c r="Z170" s="33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33">
        <v>0</v>
      </c>
      <c r="AL170" s="17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/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7">
        <v>0</v>
      </c>
      <c r="BF170" s="29">
        <v>0</v>
      </c>
      <c r="BG170" s="17">
        <v>690</v>
      </c>
    </row>
    <row r="171" spans="1:59" ht="16.5" customHeight="1" x14ac:dyDescent="0.25">
      <c r="A171" s="28" t="s">
        <v>144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29">
        <v>0</v>
      </c>
      <c r="Z171" s="33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33">
        <v>0</v>
      </c>
      <c r="AL171" s="17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/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7">
        <v>0</v>
      </c>
      <c r="BF171" s="29">
        <v>0</v>
      </c>
      <c r="BG171" s="17">
        <f>+SUM(B171:BF171)</f>
        <v>0</v>
      </c>
    </row>
    <row r="172" spans="1:59" s="14" customFormat="1" ht="16.5" customHeight="1" x14ac:dyDescent="0.25">
      <c r="A172" s="41" t="s">
        <v>145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29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33">
        <v>0</v>
      </c>
      <c r="AL172" s="17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7">
        <v>0</v>
      </c>
      <c r="BF172" s="29">
        <v>0</v>
      </c>
      <c r="BG172" s="17">
        <f t="shared" ref="BG172:BG176" si="55">+SUM(B172:BF172)</f>
        <v>0</v>
      </c>
    </row>
    <row r="173" spans="1:59" s="14" customFormat="1" ht="16.5" customHeight="1" x14ac:dyDescent="0.25">
      <c r="A173" s="41" t="s">
        <v>146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29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33">
        <v>0</v>
      </c>
      <c r="AL173" s="17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17">
        <v>0</v>
      </c>
      <c r="BF173" s="29">
        <v>0</v>
      </c>
      <c r="BG173" s="17">
        <f t="shared" si="55"/>
        <v>0</v>
      </c>
    </row>
    <row r="174" spans="1:59" s="14" customFormat="1" ht="16.5" customHeight="1" x14ac:dyDescent="0.25">
      <c r="A174" s="40" t="s">
        <v>147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29">
        <v>0</v>
      </c>
      <c r="Z174" s="33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33">
        <v>30</v>
      </c>
      <c r="AL174" s="17">
        <v>30</v>
      </c>
      <c r="AM174" s="14">
        <v>0</v>
      </c>
      <c r="AN174" s="14">
        <v>15</v>
      </c>
      <c r="AO174" s="14">
        <v>0</v>
      </c>
      <c r="AP174" s="14">
        <v>45</v>
      </c>
      <c r="AQ174" s="14">
        <v>135</v>
      </c>
      <c r="AR174" s="14">
        <v>0</v>
      </c>
      <c r="AS174" s="14">
        <v>0</v>
      </c>
      <c r="AT174" s="14">
        <v>45</v>
      </c>
      <c r="AU174" s="14">
        <v>0</v>
      </c>
      <c r="AV174" s="14">
        <v>0</v>
      </c>
      <c r="AW174" s="14">
        <v>75</v>
      </c>
      <c r="AX174" s="14">
        <v>0</v>
      </c>
      <c r="AY174" s="14">
        <v>0</v>
      </c>
      <c r="AZ174" s="14">
        <v>0</v>
      </c>
      <c r="BA174" s="14">
        <v>15</v>
      </c>
      <c r="BB174" s="14">
        <v>0</v>
      </c>
      <c r="BC174" s="14">
        <v>0</v>
      </c>
      <c r="BD174" s="14">
        <v>15</v>
      </c>
      <c r="BE174" s="14">
        <v>0</v>
      </c>
      <c r="BF174" s="29">
        <v>0</v>
      </c>
      <c r="BG174" s="29">
        <f t="shared" si="55"/>
        <v>405</v>
      </c>
    </row>
    <row r="175" spans="1:59" s="14" customFormat="1" ht="16.5" customHeight="1" x14ac:dyDescent="0.25">
      <c r="A175" s="40" t="s">
        <v>156</v>
      </c>
      <c r="B175" s="14">
        <v>0</v>
      </c>
      <c r="C175" s="14">
        <v>0</v>
      </c>
      <c r="D175" s="14">
        <v>0</v>
      </c>
      <c r="E175" s="14">
        <v>300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29">
        <v>0</v>
      </c>
      <c r="Z175" s="33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33">
        <v>0</v>
      </c>
      <c r="AL175" s="17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0</v>
      </c>
      <c r="BC175" s="14">
        <v>0</v>
      </c>
      <c r="BD175" s="14">
        <v>0</v>
      </c>
      <c r="BE175" s="14">
        <v>0</v>
      </c>
      <c r="BF175" s="29">
        <v>0</v>
      </c>
      <c r="BG175" s="29">
        <f t="shared" si="55"/>
        <v>300</v>
      </c>
    </row>
    <row r="176" spans="1:59" s="14" customFormat="1" ht="16.5" customHeight="1" x14ac:dyDescent="0.25">
      <c r="A176" s="40" t="s">
        <v>157</v>
      </c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735</v>
      </c>
      <c r="S176" s="14">
        <v>0</v>
      </c>
      <c r="T176" s="14">
        <v>0</v>
      </c>
      <c r="U176" s="14">
        <v>0</v>
      </c>
      <c r="V176" s="14">
        <v>0</v>
      </c>
      <c r="W176" s="14">
        <v>135</v>
      </c>
      <c r="X176" s="14">
        <v>0</v>
      </c>
      <c r="Y176" s="29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33">
        <v>0</v>
      </c>
      <c r="AL176" s="14">
        <v>0</v>
      </c>
      <c r="AM176" s="33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4">
        <v>0</v>
      </c>
      <c r="BF176" s="29">
        <v>0</v>
      </c>
      <c r="BG176" s="29">
        <f t="shared" si="55"/>
        <v>870</v>
      </c>
    </row>
    <row r="177" spans="1:59" s="14" customFormat="1" ht="16.5" customHeight="1" x14ac:dyDescent="0.25">
      <c r="A177" s="40" t="s">
        <v>158</v>
      </c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345</v>
      </c>
      <c r="S177" s="14">
        <v>0</v>
      </c>
      <c r="T177" s="14">
        <v>0</v>
      </c>
      <c r="U177" s="14">
        <v>0</v>
      </c>
      <c r="V177" s="14">
        <v>0</v>
      </c>
      <c r="W177" s="14">
        <v>45</v>
      </c>
      <c r="X177" s="17">
        <v>0</v>
      </c>
      <c r="Y177" s="14">
        <v>0</v>
      </c>
      <c r="Z177" s="33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33">
        <v>0</v>
      </c>
      <c r="AL177" s="14">
        <v>0</v>
      </c>
      <c r="AM177" s="33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7">
        <v>0</v>
      </c>
      <c r="BF177" s="14">
        <v>0</v>
      </c>
      <c r="BG177" s="29">
        <v>390</v>
      </c>
    </row>
    <row r="178" spans="1:59" s="14" customFormat="1" ht="16.5" customHeight="1" x14ac:dyDescent="0.25">
      <c r="A178" s="40" t="s">
        <v>159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29">
        <v>0</v>
      </c>
      <c r="Z178" s="33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33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17">
        <v>0</v>
      </c>
      <c r="BF178" s="14">
        <v>0</v>
      </c>
      <c r="BG178" s="29">
        <v>0</v>
      </c>
    </row>
    <row r="179" spans="1:59" s="14" customFormat="1" ht="16.5" customHeight="1" x14ac:dyDescent="0.25">
      <c r="A179" s="40" t="s">
        <v>160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29">
        <v>0</v>
      </c>
      <c r="Z179" s="33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33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7">
        <v>0</v>
      </c>
      <c r="BF179" s="14">
        <v>0</v>
      </c>
      <c r="BG179" s="29">
        <v>0</v>
      </c>
    </row>
    <row r="180" spans="1:59" s="14" customFormat="1" ht="16.5" customHeight="1" x14ac:dyDescent="0.25">
      <c r="A180" s="40" t="s">
        <v>161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29">
        <v>0</v>
      </c>
      <c r="Z180" s="33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33">
        <v>0</v>
      </c>
      <c r="AL180" s="17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14">
        <v>0</v>
      </c>
      <c r="BF180" s="17">
        <v>0</v>
      </c>
      <c r="BG180" s="29">
        <f>+SUM(B180:BF180)</f>
        <v>0</v>
      </c>
    </row>
    <row r="181" spans="1:59" s="14" customFormat="1" ht="16.5" customHeight="1" x14ac:dyDescent="0.25">
      <c r="A181" s="40" t="s">
        <v>162</v>
      </c>
      <c r="B181" s="14">
        <v>0</v>
      </c>
      <c r="C181" s="14">
        <v>255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390</v>
      </c>
      <c r="S181" s="14">
        <v>15</v>
      </c>
      <c r="T181" s="14">
        <v>0</v>
      </c>
      <c r="U181" s="14">
        <v>0</v>
      </c>
      <c r="V181" s="14">
        <v>0</v>
      </c>
      <c r="W181" s="14">
        <v>555</v>
      </c>
      <c r="X181" s="14">
        <v>420</v>
      </c>
      <c r="Y181" s="29">
        <v>0</v>
      </c>
      <c r="Z181" s="33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33">
        <v>0</v>
      </c>
      <c r="AL181" s="17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4">
        <v>0</v>
      </c>
      <c r="BF181" s="17">
        <v>0</v>
      </c>
      <c r="BG181" s="29">
        <v>1635</v>
      </c>
    </row>
    <row r="182" spans="1:59" s="14" customFormat="1" ht="16.5" customHeight="1" x14ac:dyDescent="0.25">
      <c r="A182" s="41" t="s">
        <v>163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4">
        <v>0</v>
      </c>
      <c r="BF182" s="17">
        <v>0</v>
      </c>
      <c r="BG182" s="29">
        <v>0</v>
      </c>
    </row>
    <row r="183" spans="1:59" s="14" customFormat="1" ht="16.5" customHeight="1" x14ac:dyDescent="0.25">
      <c r="A183" s="41" t="s">
        <v>164</v>
      </c>
      <c r="BF183" s="17"/>
      <c r="BG183" s="29"/>
    </row>
    <row r="184" spans="1:59" x14ac:dyDescent="0.25">
      <c r="A184" s="57" t="s">
        <v>166</v>
      </c>
      <c r="B184" s="55">
        <v>0</v>
      </c>
      <c r="C184" s="43"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43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0</v>
      </c>
      <c r="BD184" s="43">
        <v>0</v>
      </c>
      <c r="BE184" s="43">
        <v>0</v>
      </c>
      <c r="BF184" s="56">
        <v>0</v>
      </c>
      <c r="BG184" s="54">
        <f>+SUM(B184:BF184)</f>
        <v>0</v>
      </c>
    </row>
  </sheetData>
  <mergeCells count="8">
    <mergeCell ref="B4:BG4"/>
    <mergeCell ref="A94:BG94"/>
    <mergeCell ref="AK2:AL2"/>
    <mergeCell ref="AM2:BE2"/>
    <mergeCell ref="A1:H1"/>
    <mergeCell ref="B2:X2"/>
    <mergeCell ref="Z2:AJ2"/>
    <mergeCell ref="A2:A3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Quiche Barrientos, Henry Rodolfo</cp:lastModifiedBy>
  <cp:lastPrinted>2016-12-06T14:51:29Z</cp:lastPrinted>
  <dcterms:created xsi:type="dcterms:W3CDTF">2012-10-11T15:18:40Z</dcterms:created>
  <dcterms:modified xsi:type="dcterms:W3CDTF">2022-06-22T22:40:36Z</dcterms:modified>
</cp:coreProperties>
</file>