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OPPD\12.01 Compartido\2019\PORTAL WEB\2019.12\BPVV\"/>
    </mc:Choice>
  </mc:AlternateContent>
  <bookViews>
    <workbookView xWindow="495" yWindow="9105" windowWidth="9540" windowHeight="7665" tabRatio="568"/>
  </bookViews>
  <sheets>
    <sheet name="Índice" sheetId="49" r:id="rId1"/>
    <sheet name="01" sheetId="45" r:id="rId2"/>
    <sheet name="02" sheetId="52" r:id="rId3"/>
  </sheets>
  <definedNames>
    <definedName name="_xlnm.Print_Area" localSheetId="1">'01'!$B$1:$F$64</definedName>
    <definedName name="_xlnm.Print_Area" localSheetId="0">Índice!$A$1:$B$7</definedName>
  </definedNames>
  <calcPr calcId="162913"/>
</workbook>
</file>

<file path=xl/calcChain.xml><?xml version="1.0" encoding="utf-8"?>
<calcChain xmlns="http://schemas.openxmlformats.org/spreadsheetml/2006/main">
  <c r="D4" i="45" l="1"/>
  <c r="C4" i="45"/>
  <c r="C67" i="52" l="1"/>
  <c r="D67" i="52"/>
  <c r="E67" i="52"/>
  <c r="F67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S67" i="52"/>
  <c r="T67" i="52"/>
  <c r="U67" i="52"/>
  <c r="V67" i="52"/>
  <c r="W67" i="52"/>
  <c r="X67" i="52"/>
  <c r="Y67" i="52"/>
  <c r="Z67" i="52"/>
  <c r="AA67" i="52"/>
  <c r="AB67" i="52"/>
  <c r="AC67" i="52"/>
  <c r="AD67" i="52"/>
  <c r="AE67" i="52"/>
  <c r="AF67" i="52"/>
  <c r="AG67" i="52"/>
  <c r="AH67" i="52"/>
  <c r="AI67" i="52"/>
  <c r="AJ67" i="52"/>
  <c r="B67" i="52"/>
  <c r="AJ5" i="52"/>
  <c r="B5" i="52"/>
  <c r="C5" i="52"/>
  <c r="D5" i="52"/>
  <c r="E5" i="52"/>
  <c r="F5" i="52"/>
  <c r="G5" i="52"/>
  <c r="H5" i="52"/>
  <c r="I5" i="52"/>
  <c r="J5" i="52"/>
  <c r="K5" i="52"/>
  <c r="L5" i="52"/>
  <c r="M5" i="52"/>
  <c r="N5" i="52"/>
  <c r="O5" i="52"/>
  <c r="P5" i="52"/>
  <c r="Q5" i="52"/>
  <c r="R5" i="52"/>
  <c r="S5" i="52"/>
  <c r="T5" i="52"/>
  <c r="U5" i="52"/>
  <c r="V5" i="52"/>
  <c r="W5" i="52"/>
  <c r="X5" i="52"/>
  <c r="Y5" i="52"/>
  <c r="Z5" i="52"/>
  <c r="AA5" i="52"/>
  <c r="AB5" i="52"/>
  <c r="AC5" i="52"/>
  <c r="AD5" i="52"/>
  <c r="AE5" i="52"/>
  <c r="AF5" i="52"/>
  <c r="AG5" i="52"/>
  <c r="AH5" i="52"/>
  <c r="AI5" i="52"/>
  <c r="F5" i="45" l="1"/>
  <c r="F6" i="45" s="1"/>
  <c r="F7" i="45" s="1"/>
  <c r="F8" i="45" s="1"/>
  <c r="F9" i="45" s="1"/>
  <c r="F10" i="45" s="1"/>
  <c r="F11" i="45" s="1"/>
  <c r="F12" i="45" s="1"/>
  <c r="F13" i="45" s="1"/>
  <c r="F14" i="45" s="1"/>
  <c r="F15" i="45" s="1"/>
  <c r="F16" i="45" s="1"/>
  <c r="F17" i="45" s="1"/>
  <c r="F18" i="45" s="1"/>
  <c r="F19" i="45" s="1"/>
  <c r="F20" i="45" s="1"/>
  <c r="F21" i="45" s="1"/>
  <c r="F22" i="45" s="1"/>
  <c r="F23" i="45" s="1"/>
  <c r="F24" i="45" s="1"/>
  <c r="F25" i="45" s="1"/>
  <c r="F26" i="45" s="1"/>
  <c r="F27" i="45" s="1"/>
  <c r="F28" i="45" s="1"/>
  <c r="F29" i="45" s="1"/>
  <c r="F30" i="45" s="1"/>
  <c r="F31" i="45" s="1"/>
  <c r="F32" i="45" s="1"/>
  <c r="F33" i="45" s="1"/>
  <c r="F34" i="45" s="1"/>
  <c r="F35" i="45" s="1"/>
  <c r="F36" i="45" s="1"/>
  <c r="F37" i="45" s="1"/>
  <c r="F38" i="45" s="1"/>
  <c r="F39" i="45" s="1"/>
  <c r="F40" i="45" s="1"/>
  <c r="F41" i="45" s="1"/>
  <c r="F42" i="45" s="1"/>
  <c r="F43" i="45" s="1"/>
  <c r="F44" i="45" s="1"/>
  <c r="F45" i="45" s="1"/>
  <c r="F46" i="45" s="1"/>
  <c r="F47" i="45" s="1"/>
  <c r="F48" i="45" s="1"/>
  <c r="F49" i="45" s="1"/>
  <c r="F50" i="45" s="1"/>
  <c r="F51" i="45" s="1"/>
  <c r="F52" i="45" s="1"/>
  <c r="F53" i="45" s="1"/>
  <c r="F54" i="45" s="1"/>
  <c r="F55" i="45" s="1"/>
  <c r="F56" i="45" s="1"/>
  <c r="F57" i="45" s="1"/>
  <c r="F58" i="45" s="1"/>
  <c r="E5" i="45"/>
  <c r="E6" i="45" s="1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B4" i="49"/>
  <c r="A1" i="52" s="1"/>
  <c r="B3" i="49"/>
  <c r="B1" i="45" s="1"/>
  <c r="F59" i="45" l="1"/>
  <c r="F60" i="45" s="1"/>
  <c r="F61" i="45" s="1"/>
  <c r="F62" i="45" s="1"/>
  <c r="F63" i="45" s="1"/>
  <c r="F64" i="45" s="1"/>
  <c r="E59" i="45"/>
  <c r="E60" i="45" s="1"/>
  <c r="E61" i="45" s="1"/>
  <c r="E62" i="45" s="1"/>
  <c r="E63" i="45" s="1"/>
  <c r="E64" i="45" s="1"/>
</calcChain>
</file>

<file path=xl/sharedStrings.xml><?xml version="1.0" encoding="utf-8"?>
<sst xmlns="http://schemas.openxmlformats.org/spreadsheetml/2006/main" count="237" uniqueCount="113">
  <si>
    <t>Acumulados</t>
  </si>
  <si>
    <t>TOTAL</t>
  </si>
  <si>
    <t>Número</t>
  </si>
  <si>
    <t>Mes/Año</t>
  </si>
  <si>
    <t>Tabla  1</t>
  </si>
  <si>
    <t>Tabla  2</t>
  </si>
  <si>
    <t>Fuente: Fondo Mivivienda S.A.</t>
  </si>
  <si>
    <t>Bonos desembolsados</t>
  </si>
  <si>
    <t>Número de bonos desembolsados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</si>
  <si>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</si>
  <si>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</si>
  <si>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</si>
  <si>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</si>
  <si>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</si>
  <si>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</si>
  <si>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</si>
  <si>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</si>
  <si>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Sep15</t>
  </si>
  <si>
    <t>Oct15</t>
  </si>
  <si>
    <t>CARABAYLLO</t>
  </si>
  <si>
    <t>COMAS</t>
  </si>
  <si>
    <t>INDEPENDENCIA</t>
  </si>
  <si>
    <t>SAN JUAN DE LURIGANCHO</t>
  </si>
  <si>
    <t>Nov15</t>
  </si>
  <si>
    <t>Dic15</t>
  </si>
  <si>
    <t>Ene16</t>
  </si>
  <si>
    <t>Monto 
(Miles de S/)</t>
  </si>
  <si>
    <t>Monto
(Miles de S/)</t>
  </si>
  <si>
    <t>Miles de soles</t>
  </si>
  <si>
    <t>VENTANILLA</t>
  </si>
  <si>
    <t>1/ Bono de Protección de Viviendas Vulnerables a Riesgos Sísmicos</t>
  </si>
  <si>
    <t>Elaboración: Oficina de Planeamiento, Prospectiva y Desarrollo Organizativo.</t>
  </si>
  <si>
    <t>Feb16</t>
  </si>
  <si>
    <t>Mar16</t>
  </si>
  <si>
    <t>PUENTE PIEDRA</t>
  </si>
  <si>
    <t>ATE</t>
  </si>
  <si>
    <t>Abr16</t>
  </si>
  <si>
    <t>May16</t>
  </si>
  <si>
    <t>Jun16</t>
  </si>
  <si>
    <t>Jul16</t>
  </si>
  <si>
    <t>Ago16</t>
  </si>
  <si>
    <t>Set16</t>
  </si>
  <si>
    <t>EL AGUSTINO</t>
  </si>
  <si>
    <t>Oct16</t>
  </si>
  <si>
    <t>SAN JUAN DE MIRAFLORES</t>
  </si>
  <si>
    <t>Nov16</t>
  </si>
  <si>
    <t>DESEMBOLSOS MENSUALES DE BONO DE PROTECCIÓN DE VIVIENDAS VULNERABLES A LOS RIESGOS SÍSMICOS</t>
  </si>
  <si>
    <t>Dic16</t>
  </si>
  <si>
    <t>Ene17</t>
  </si>
  <si>
    <t>LIMA</t>
  </si>
  <si>
    <t>AREQUIPA</t>
  </si>
  <si>
    <t>CHIVAY</t>
  </si>
  <si>
    <t>ACHOMA</t>
  </si>
  <si>
    <t>Feb17</t>
  </si>
  <si>
    <t>CABANACONDE</t>
  </si>
  <si>
    <t>COPORAQUE</t>
  </si>
  <si>
    <t>HUAMBO</t>
  </si>
  <si>
    <t>ICHUPAMPA</t>
  </si>
  <si>
    <t>MADRIGAL</t>
  </si>
  <si>
    <t>YANQUE</t>
  </si>
  <si>
    <t>Mar17</t>
  </si>
  <si>
    <t>Abr17</t>
  </si>
  <si>
    <t>May17</t>
  </si>
  <si>
    <t>LARI</t>
  </si>
  <si>
    <t>TAPAY</t>
  </si>
  <si>
    <t>TUTI</t>
  </si>
  <si>
    <t>Jun17</t>
  </si>
  <si>
    <t>Jul17</t>
  </si>
  <si>
    <t>Ago17</t>
  </si>
  <si>
    <t>CHORRILLOS</t>
  </si>
  <si>
    <t>VILLA EL SALVADOR</t>
  </si>
  <si>
    <t>Set17</t>
  </si>
  <si>
    <t>Oct17</t>
  </si>
  <si>
    <t>Nov17</t>
  </si>
  <si>
    <t>Dic17</t>
  </si>
  <si>
    <t>Ene18</t>
  </si>
  <si>
    <t>Feb18</t>
  </si>
  <si>
    <t>SAN LUIS</t>
  </si>
  <si>
    <t>Mar18</t>
  </si>
  <si>
    <t>Abr18</t>
  </si>
  <si>
    <t>LOS OLIVOS</t>
  </si>
  <si>
    <t>PACHACAMAC</t>
  </si>
  <si>
    <t>SAN MARTIN DE PORRES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</si>
  <si>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</si>
  <si>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</si>
  <si>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</si>
  <si>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</si>
  <si>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</si>
  <si>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</si>
  <si>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</si>
  <si>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</si>
  <si>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ANCON</t>
  </si>
  <si>
    <t>LA VICTORIA</t>
  </si>
  <si>
    <t>RIMAC</t>
  </si>
  <si>
    <t>SAN BORJA</t>
  </si>
  <si>
    <t>VILLA MARIA DEL TRIUNFO</t>
  </si>
  <si>
    <t>CALLAO</t>
  </si>
  <si>
    <t>LINCE</t>
  </si>
  <si>
    <t>SURQUILLO</t>
  </si>
  <si>
    <t>Ene19</t>
  </si>
  <si>
    <t>Feb19</t>
  </si>
  <si>
    <t>Feb 19</t>
  </si>
  <si>
    <t>Mar19</t>
  </si>
  <si>
    <t>Abr19</t>
  </si>
  <si>
    <t>May19</t>
  </si>
  <si>
    <t>Jun19</t>
  </si>
  <si>
    <t>Jul19</t>
  </si>
  <si>
    <t>Ago19</t>
  </si>
  <si>
    <t>Set19</t>
  </si>
  <si>
    <t>Oct19</t>
  </si>
  <si>
    <t>Nov19</t>
  </si>
  <si>
    <t>DICIEMBRE</t>
  </si>
  <si>
    <t>Dic19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</si>
</sst>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;\-0;\ \-;@"/>
  </numFmts>
  <fonts count="1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sz val="6"/>
      <color theme="1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0"/>
      <name val="Calibri"/>
      <family val="2"/>
    </font>
    <font>
      <sz val="11"/>
      <color theme="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2" tint="-9.9978637043366805E-2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2" tint="-9.9978637043366805E-2"/>
      </left>
      <right/>
      <top style="dashed">
        <color theme="0" tint="-4.9989318521683403E-2"/>
      </top>
      <bottom/>
      <diagonal/>
    </border>
    <border>
      <left/>
      <right/>
      <top style="dashed">
        <color theme="0" tint="-4.9989318521683403E-2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/>
      </top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ash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0" fillId="5" borderId="0" xfId="0" applyFill="1"/>
    <xf numFmtId="0" fontId="6" fillId="3" borderId="0" xfId="1" applyFill="1" applyAlignment="1">
      <alignment horizontal="center" vertical="center"/>
    </xf>
    <xf numFmtId="0" fontId="9" fillId="3" borderId="0" xfId="0" applyFont="1" applyFill="1"/>
    <xf numFmtId="0" fontId="6" fillId="2" borderId="0" xfId="1" applyFill="1" applyAlignment="1">
      <alignment horizontal="center" vertical="center"/>
    </xf>
    <xf numFmtId="164" fontId="0" fillId="0" borderId="0" xfId="0" applyNumberFormat="1"/>
    <xf numFmtId="164" fontId="2" fillId="3" borderId="0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12" xfId="0" quotePrefix="1" applyNumberFormat="1" applyFont="1" applyFill="1" applyBorder="1" applyAlignment="1">
      <alignment horizontal="center" vertical="center"/>
    </xf>
    <xf numFmtId="164" fontId="4" fillId="2" borderId="13" xfId="0" quotePrefix="1" applyNumberFormat="1" applyFont="1" applyFill="1" applyBorder="1" applyAlignment="1">
      <alignment horizontal="center" vertical="center"/>
    </xf>
    <xf numFmtId="164" fontId="4" fillId="2" borderId="7" xfId="0" quotePrefix="1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/>
    </xf>
    <xf numFmtId="0" fontId="12" fillId="2" borderId="0" xfId="0" applyFont="1" applyFill="1"/>
    <xf numFmtId="164" fontId="4" fillId="2" borderId="1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4" fontId="11" fillId="2" borderId="0" xfId="1" applyNumberFormat="1" applyFont="1" applyFill="1" applyBorder="1" applyAlignment="1">
      <alignment vertical="center"/>
    </xf>
    <xf numFmtId="164" fontId="2" fillId="3" borderId="17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center" vertical="center"/>
    </xf>
    <xf numFmtId="164" fontId="3" fillId="4" borderId="24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25" xfId="0" quotePrefix="1" applyNumberFormat="1" applyFont="1" applyFill="1" applyBorder="1" applyAlignment="1">
      <alignment horizontal="center" vertical="center"/>
    </xf>
    <xf numFmtId="164" fontId="4" fillId="2" borderId="26" xfId="0" quotePrefix="1" applyNumberFormat="1" applyFont="1" applyFill="1" applyBorder="1" applyAlignment="1">
      <alignment horizontal="center" vertical="center"/>
    </xf>
    <xf numFmtId="164" fontId="4" fillId="2" borderId="27" xfId="0" quotePrefix="1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164" fontId="4" fillId="2" borderId="28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164" fontId="2" fillId="3" borderId="3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3" fillId="2" borderId="7" xfId="1" applyNumberFormat="1" applyFont="1" applyFill="1" applyBorder="1" applyAlignment="1">
      <alignment horizontal="left" vertical="center" wrapText="1"/>
    </xf>
    <xf numFmtId="164" fontId="13" fillId="2" borderId="0" xfId="1" applyNumberFormat="1" applyFont="1" applyFill="1" applyBorder="1" applyAlignment="1">
      <alignment horizontal="left" vertical="center" wrapText="1"/>
    </xf>
    <xf numFmtId="164" fontId="15" fillId="2" borderId="29" xfId="0" applyNumberFormat="1" applyFont="1" applyFill="1" applyBorder="1" applyAlignment="1">
      <alignment horizontal="center" vertical="center"/>
    </xf>
    <xf numFmtId="164" fontId="15" fillId="2" borderId="30" xfId="0" applyNumberFormat="1" applyFont="1" applyFill="1" applyBorder="1" applyAlignment="1">
      <alignment horizontal="center" vertical="center"/>
    </xf>
    <xf numFmtId="164" fontId="15" fillId="2" borderId="31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 wrapText="1"/>
    </xf>
    <xf numFmtId="164" fontId="2" fillId="3" borderId="26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15" xfId="0" applyNumberFormat="1" applyFont="1" applyFill="1" applyBorder="1" applyAlignment="1">
      <alignment horizontal="center" vertical="center" wrapText="1"/>
    </xf>
    <xf numFmtId="164" fontId="10" fillId="3" borderId="16" xfId="0" applyNumberFormat="1" applyFont="1" applyFill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217"/>
  <sheetViews>
    <sheetView tabSelected="1" view="pageBreakPreview" zoomScaleNormal="100" zoomScaleSheetLayoutView="100" workbookViewId="0">
      <selection sqref="A1:B1"/>
    </sheetView>
  </sheetViews>
  <sheetFormatPr baseColWidth="10" defaultColWidth="0" defaultRowHeight="15" customHeight="1" zeroHeight="1" x14ac:dyDescent="0.25"/>
  <cols>
    <col min="1" max="1" width="12.7109375" style="1" customWidth="1"/>
    <col min="2" max="2" width="105.5703125" style="1" customWidth="1"/>
    <col min="3" max="16377" width="11.42578125" style="1" hidden="1"/>
    <col min="16378" max="16378" width="6.5703125" style="1" hidden="1"/>
    <col min="16379" max="16383" width="11.42578125" style="1" hidden="1"/>
    <col min="16384" max="16384" width="7.42578125" style="1" hidden="1" customWidth="1"/>
  </cols>
  <sheetData>
    <row r="1" spans="1:2" ht="15" customHeight="1" x14ac:dyDescent="0.25">
      <c r="A1" s="47" t="s">
        <v>46</v>
      </c>
      <c r="B1" s="47"/>
    </row>
    <row r="2" spans="1:2" ht="15" customHeight="1" x14ac:dyDescent="0.25">
      <c r="A2" s="21" t="s">
        <v>111</v>
      </c>
      <c r="B2" s="21"/>
    </row>
    <row r="3" spans="1:2" s="2" customFormat="1" ht="15" customHeight="1" x14ac:dyDescent="0.25">
      <c r="A3" s="3" t="s">
        <v>4</v>
      </c>
      <c r="B3" s="4" t="str">
        <f>"PERÚ: DESEMBOLSOS MENSUALES DE BPVVRS 1/, AL CIERRE DE "&amp;A2&amp;" DE 2019"</f>
        <v>PERÚ: DESEMBOLSOS MENSUALES DE BPVVRS 1/, AL CIERRE DE DICIEMBRE DE 2019</v>
      </c>
    </row>
    <row r="4" spans="1:2" ht="15" customHeight="1" x14ac:dyDescent="0.25">
      <c r="A4" s="5" t="s">
        <v>5</v>
      </c>
      <c r="B4" s="1" t="str">
        <f>"PERÚ: DESEMBOLSOS MENSUALES DE BPVVRS POR DISTRITOS, AL CIERRE DE "&amp;A2&amp;" DE 2019"</f>
        <v>PERÚ: DESEMBOLSOS MENSUALES DE BPVVRS POR DISTRITOS, AL CIERRE DE DICIEMBRE DE 2019</v>
      </c>
    </row>
    <row r="5" spans="1:2" ht="15" customHeight="1" x14ac:dyDescent="0.25">
      <c r="A5" s="50" t="s">
        <v>30</v>
      </c>
      <c r="B5" s="50"/>
    </row>
    <row r="6" spans="1:2" ht="15" customHeight="1" x14ac:dyDescent="0.25">
      <c r="A6" s="48" t="s">
        <v>6</v>
      </c>
      <c r="B6" s="48"/>
    </row>
    <row r="7" spans="1:2" ht="15" customHeight="1" x14ac:dyDescent="0.25">
      <c r="A7" s="49" t="s">
        <v>31</v>
      </c>
      <c r="B7" s="49"/>
    </row>
    <row r="8" spans="1:2" hidden="1" x14ac:dyDescent="0.25"/>
    <row r="9" spans="1:2" ht="15" hidden="1" customHeight="1" x14ac:dyDescent="0.25"/>
    <row r="10" spans="1:2" ht="15" hidden="1" customHeight="1" x14ac:dyDescent="0.25"/>
    <row r="11" spans="1:2" ht="15" hidden="1" customHeight="1" x14ac:dyDescent="0.25"/>
    <row r="12" spans="1:2" ht="15" hidden="1" customHeight="1" x14ac:dyDescent="0.25"/>
    <row r="13" spans="1:2" ht="15" hidden="1" customHeight="1" x14ac:dyDescent="0.25"/>
    <row r="14" spans="1:2" ht="15" hidden="1" customHeight="1" x14ac:dyDescent="0.25"/>
    <row r="15" spans="1:2" ht="15" hidden="1" customHeight="1" x14ac:dyDescent="0.25"/>
    <row r="16" spans="1:2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customHeight="1" x14ac:dyDescent="0.25"/>
  </sheetData>
  <mergeCells count="4">
    <mergeCell ref="A1:B1"/>
    <mergeCell ref="A6:B6"/>
    <mergeCell ref="A7:B7"/>
    <mergeCell ref="A5:B5"/>
  </mergeCells>
  <hyperlinks>
    <hyperlink ref="A4" location="'02'!A1" display="Tabla  2"/>
    <hyperlink ref="A3" location="'01'!A1" display="Tabla  1"/>
  </hyperlink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H291"/>
  <sheetViews>
    <sheetView view="pageBreakPreview" topLeftCell="B1" zoomScaleNormal="115" zoomScaleSheetLayoutView="100" workbookViewId="0">
      <selection activeCell="B1" sqref="B1"/>
    </sheetView>
  </sheetViews>
  <sheetFormatPr baseColWidth="10" defaultColWidth="0" defaultRowHeight="15" zeroHeight="1" x14ac:dyDescent="0.25"/>
  <cols>
    <col min="1" max="1" width="4.42578125" style="6" hidden="1" customWidth="1"/>
    <col min="2" max="2" width="9.5703125" style="6" bestFit="1" customWidth="1"/>
    <col min="3" max="5" width="12.7109375" style="6" customWidth="1"/>
    <col min="6" max="6" width="14.5703125" style="6" customWidth="1"/>
    <col min="7" max="8" width="0" style="6" hidden="1" customWidth="1"/>
    <col min="9" max="16384" width="4.42578125" style="6" hidden="1"/>
  </cols>
  <sheetData>
    <row r="1" spans="2:6" ht="15" customHeight="1" x14ac:dyDescent="0.25">
      <c r="B1" s="27" t="str">
        <f>"1. "&amp;Índice!B3</f>
        <v>1. PERÚ: DESEMBOLSOS MENSUALES DE BPVVRS 1/, AL CIERRE DE DICIEMBRE DE 2019</v>
      </c>
      <c r="C1" s="27"/>
      <c r="D1" s="27"/>
      <c r="E1" s="27"/>
      <c r="F1" s="27"/>
    </row>
    <row r="2" spans="2:6" x14ac:dyDescent="0.25">
      <c r="B2" s="54" t="s">
        <v>3</v>
      </c>
      <c r="C2" s="25" t="s">
        <v>7</v>
      </c>
      <c r="D2" s="26"/>
      <c r="E2" s="52" t="s">
        <v>0</v>
      </c>
      <c r="F2" s="53"/>
    </row>
    <row r="3" spans="2:6" ht="22.5" x14ac:dyDescent="0.25">
      <c r="B3" s="54"/>
      <c r="C3" s="7" t="s">
        <v>2</v>
      </c>
      <c r="D3" s="8" t="s">
        <v>27</v>
      </c>
      <c r="E3" s="7" t="s">
        <v>2</v>
      </c>
      <c r="F3" s="7" t="s">
        <v>26</v>
      </c>
    </row>
    <row r="4" spans="2:6" ht="15" customHeight="1" x14ac:dyDescent="0.25">
      <c r="B4" s="9"/>
      <c r="C4" s="9">
        <f>SUM(C5:C64)</f>
        <v>5019</v>
      </c>
      <c r="D4" s="9">
        <f>SUM(D5:D64)</f>
        <v>77426</v>
      </c>
      <c r="E4" s="9"/>
      <c r="F4" s="9"/>
    </row>
    <row r="5" spans="2:6" ht="15" customHeight="1" x14ac:dyDescent="0.25">
      <c r="B5" s="15" t="s">
        <v>9</v>
      </c>
      <c r="C5" s="10">
        <v>154</v>
      </c>
      <c r="D5" s="11">
        <v>1848</v>
      </c>
      <c r="E5" s="10">
        <f>C5</f>
        <v>154</v>
      </c>
      <c r="F5" s="10">
        <f>D5</f>
        <v>1848</v>
      </c>
    </row>
    <row r="6" spans="2:6" ht="15" customHeight="1" x14ac:dyDescent="0.25">
      <c r="B6" s="15" t="s">
        <v>10</v>
      </c>
      <c r="C6" s="10">
        <v>44</v>
      </c>
      <c r="D6" s="11">
        <v>528</v>
      </c>
      <c r="E6" s="10">
        <f>+C6+E5</f>
        <v>198</v>
      </c>
      <c r="F6" s="10">
        <f>+D6+F5</f>
        <v>2376</v>
      </c>
    </row>
    <row r="7" spans="2:6" ht="15" customHeight="1" x14ac:dyDescent="0.25">
      <c r="B7" s="15" t="s">
        <v>11</v>
      </c>
      <c r="C7" s="10">
        <v>1</v>
      </c>
      <c r="D7" s="11">
        <v>12</v>
      </c>
      <c r="E7" s="10">
        <f t="shared" ref="E7:E52" si="0">+C7+E6</f>
        <v>199</v>
      </c>
      <c r="F7" s="10">
        <f t="shared" ref="F7:F52" si="1">+D7+F6</f>
        <v>2388</v>
      </c>
    </row>
    <row r="8" spans="2:6" ht="15" customHeight="1" x14ac:dyDescent="0.25">
      <c r="B8" s="17" t="s">
        <v>12</v>
      </c>
      <c r="C8" s="10">
        <v>0</v>
      </c>
      <c r="D8" s="11">
        <v>0</v>
      </c>
      <c r="E8" s="10">
        <f t="shared" si="0"/>
        <v>199</v>
      </c>
      <c r="F8" s="10">
        <f t="shared" si="1"/>
        <v>2388</v>
      </c>
    </row>
    <row r="9" spans="2:6" ht="15" customHeight="1" x14ac:dyDescent="0.25">
      <c r="B9" s="17" t="s">
        <v>13</v>
      </c>
      <c r="C9" s="10">
        <v>14</v>
      </c>
      <c r="D9" s="11">
        <v>168</v>
      </c>
      <c r="E9" s="10">
        <f t="shared" si="0"/>
        <v>213</v>
      </c>
      <c r="F9" s="10">
        <f t="shared" si="1"/>
        <v>2556</v>
      </c>
    </row>
    <row r="10" spans="2:6" ht="15" customHeight="1" x14ac:dyDescent="0.25">
      <c r="B10" s="17" t="s">
        <v>14</v>
      </c>
      <c r="C10" s="10">
        <v>0</v>
      </c>
      <c r="D10" s="11">
        <v>0</v>
      </c>
      <c r="E10" s="10">
        <f t="shared" si="0"/>
        <v>213</v>
      </c>
      <c r="F10" s="10">
        <f t="shared" si="1"/>
        <v>2556</v>
      </c>
    </row>
    <row r="11" spans="2:6" ht="15" customHeight="1" x14ac:dyDescent="0.25">
      <c r="B11" s="17" t="s">
        <v>15</v>
      </c>
      <c r="C11" s="10">
        <v>20</v>
      </c>
      <c r="D11" s="11">
        <v>240</v>
      </c>
      <c r="E11" s="10">
        <f t="shared" si="0"/>
        <v>233</v>
      </c>
      <c r="F11" s="10">
        <f t="shared" si="1"/>
        <v>2796</v>
      </c>
    </row>
    <row r="12" spans="2:6" ht="15" customHeight="1" x14ac:dyDescent="0.25">
      <c r="B12" s="17" t="s">
        <v>16</v>
      </c>
      <c r="C12" s="10">
        <v>82</v>
      </c>
      <c r="D12" s="11">
        <v>984</v>
      </c>
      <c r="E12" s="10">
        <f t="shared" si="0"/>
        <v>315</v>
      </c>
      <c r="F12" s="10">
        <f t="shared" si="1"/>
        <v>3780</v>
      </c>
    </row>
    <row r="13" spans="2:6" ht="15" customHeight="1" x14ac:dyDescent="0.25">
      <c r="B13" s="17" t="s">
        <v>17</v>
      </c>
      <c r="C13" s="10">
        <v>26</v>
      </c>
      <c r="D13" s="11">
        <v>312</v>
      </c>
      <c r="E13" s="10">
        <f t="shared" si="0"/>
        <v>341</v>
      </c>
      <c r="F13" s="10">
        <f t="shared" si="1"/>
        <v>4092</v>
      </c>
    </row>
    <row r="14" spans="2:6" ht="15" customHeight="1" x14ac:dyDescent="0.25">
      <c r="B14" s="18" t="s">
        <v>18</v>
      </c>
      <c r="C14" s="10">
        <v>23</v>
      </c>
      <c r="D14" s="11">
        <v>276</v>
      </c>
      <c r="E14" s="10">
        <f t="shared" si="0"/>
        <v>364</v>
      </c>
      <c r="F14" s="10">
        <f t="shared" si="1"/>
        <v>4368</v>
      </c>
    </row>
    <row r="15" spans="2:6" ht="15" customHeight="1" x14ac:dyDescent="0.25">
      <c r="B15" s="18" t="s">
        <v>23</v>
      </c>
      <c r="C15" s="10">
        <v>16</v>
      </c>
      <c r="D15" s="11">
        <v>192</v>
      </c>
      <c r="E15" s="10">
        <f t="shared" si="0"/>
        <v>380</v>
      </c>
      <c r="F15" s="10">
        <f t="shared" si="1"/>
        <v>4560</v>
      </c>
    </row>
    <row r="16" spans="2:6" ht="15" customHeight="1" x14ac:dyDescent="0.25">
      <c r="B16" s="18" t="s">
        <v>24</v>
      </c>
      <c r="C16" s="10">
        <v>208</v>
      </c>
      <c r="D16" s="11">
        <v>2751</v>
      </c>
      <c r="E16" s="10">
        <f t="shared" si="0"/>
        <v>588</v>
      </c>
      <c r="F16" s="10">
        <f t="shared" si="1"/>
        <v>7311</v>
      </c>
    </row>
    <row r="17" spans="2:6" ht="15" customHeight="1" x14ac:dyDescent="0.25">
      <c r="B17" s="18" t="s">
        <v>25</v>
      </c>
      <c r="C17" s="12">
        <v>132</v>
      </c>
      <c r="D17" s="11">
        <v>1893</v>
      </c>
      <c r="E17" s="10">
        <f t="shared" si="0"/>
        <v>720</v>
      </c>
      <c r="F17" s="10">
        <f t="shared" si="1"/>
        <v>9204</v>
      </c>
    </row>
    <row r="18" spans="2:6" ht="15" customHeight="1" x14ac:dyDescent="0.25">
      <c r="B18" s="18" t="s">
        <v>32</v>
      </c>
      <c r="C18" s="12">
        <v>132</v>
      </c>
      <c r="D18" s="11">
        <v>1914</v>
      </c>
      <c r="E18" s="10">
        <f t="shared" si="0"/>
        <v>852</v>
      </c>
      <c r="F18" s="10">
        <f t="shared" si="1"/>
        <v>11118</v>
      </c>
    </row>
    <row r="19" spans="2:6" ht="15" customHeight="1" x14ac:dyDescent="0.25">
      <c r="B19" s="18" t="s">
        <v>33</v>
      </c>
      <c r="C19" s="10">
        <v>147</v>
      </c>
      <c r="D19" s="11">
        <v>2013</v>
      </c>
      <c r="E19" s="10">
        <f t="shared" si="0"/>
        <v>999</v>
      </c>
      <c r="F19" s="10">
        <f t="shared" si="1"/>
        <v>13131</v>
      </c>
    </row>
    <row r="20" spans="2:6" ht="15" customHeight="1" x14ac:dyDescent="0.25">
      <c r="B20" s="18" t="s">
        <v>36</v>
      </c>
      <c r="C20" s="10">
        <v>193</v>
      </c>
      <c r="D20" s="11">
        <v>2883</v>
      </c>
      <c r="E20" s="10">
        <f t="shared" si="0"/>
        <v>1192</v>
      </c>
      <c r="F20" s="10">
        <f t="shared" si="1"/>
        <v>16014</v>
      </c>
    </row>
    <row r="21" spans="2:6" ht="15" customHeight="1" x14ac:dyDescent="0.25">
      <c r="B21" s="18" t="s">
        <v>37</v>
      </c>
      <c r="C21" s="10">
        <v>280</v>
      </c>
      <c r="D21" s="11">
        <v>4200</v>
      </c>
      <c r="E21" s="10">
        <f t="shared" si="0"/>
        <v>1472</v>
      </c>
      <c r="F21" s="10">
        <f t="shared" si="1"/>
        <v>20214</v>
      </c>
    </row>
    <row r="22" spans="2:6" ht="15" customHeight="1" x14ac:dyDescent="0.25">
      <c r="B22" s="17" t="s">
        <v>38</v>
      </c>
      <c r="C22" s="10">
        <v>94</v>
      </c>
      <c r="D22" s="11">
        <v>1407</v>
      </c>
      <c r="E22" s="10">
        <f t="shared" si="0"/>
        <v>1566</v>
      </c>
      <c r="F22" s="10">
        <f t="shared" si="1"/>
        <v>21621</v>
      </c>
    </row>
    <row r="23" spans="2:6" ht="15" customHeight="1" x14ac:dyDescent="0.25">
      <c r="B23" s="17" t="s">
        <v>39</v>
      </c>
      <c r="C23" s="10">
        <v>95</v>
      </c>
      <c r="D23" s="11">
        <v>1422</v>
      </c>
      <c r="E23" s="10">
        <f t="shared" si="0"/>
        <v>1661</v>
      </c>
      <c r="F23" s="10">
        <f t="shared" si="1"/>
        <v>23043</v>
      </c>
    </row>
    <row r="24" spans="2:6" ht="15" customHeight="1" x14ac:dyDescent="0.25">
      <c r="B24" s="17" t="s">
        <v>40</v>
      </c>
      <c r="C24" s="10">
        <v>187</v>
      </c>
      <c r="D24" s="11">
        <v>2721</v>
      </c>
      <c r="E24" s="10">
        <f t="shared" si="0"/>
        <v>1848</v>
      </c>
      <c r="F24" s="10">
        <f t="shared" si="1"/>
        <v>25764</v>
      </c>
    </row>
    <row r="25" spans="2:6" ht="15" customHeight="1" x14ac:dyDescent="0.25">
      <c r="B25" s="17" t="s">
        <v>41</v>
      </c>
      <c r="C25" s="10">
        <v>224</v>
      </c>
      <c r="D25" s="11">
        <v>3360</v>
      </c>
      <c r="E25" s="10">
        <f t="shared" si="0"/>
        <v>2072</v>
      </c>
      <c r="F25" s="10">
        <f t="shared" si="1"/>
        <v>29124</v>
      </c>
    </row>
    <row r="26" spans="2:6" ht="15" customHeight="1" x14ac:dyDescent="0.25">
      <c r="B26" s="17" t="s">
        <v>43</v>
      </c>
      <c r="C26" s="10">
        <v>80</v>
      </c>
      <c r="D26" s="11">
        <v>1200</v>
      </c>
      <c r="E26" s="10">
        <f t="shared" si="0"/>
        <v>2152</v>
      </c>
      <c r="F26" s="10">
        <f t="shared" si="1"/>
        <v>30324</v>
      </c>
    </row>
    <row r="27" spans="2:6" ht="15" customHeight="1" x14ac:dyDescent="0.25">
      <c r="B27" s="17" t="s">
        <v>45</v>
      </c>
      <c r="C27" s="10">
        <v>219</v>
      </c>
      <c r="D27" s="11">
        <v>3285</v>
      </c>
      <c r="E27" s="10">
        <f t="shared" si="0"/>
        <v>2371</v>
      </c>
      <c r="F27" s="10">
        <f t="shared" si="1"/>
        <v>33609</v>
      </c>
    </row>
    <row r="28" spans="2:6" ht="15" customHeight="1" x14ac:dyDescent="0.25">
      <c r="B28" s="17" t="s">
        <v>47</v>
      </c>
      <c r="C28" s="10">
        <v>150</v>
      </c>
      <c r="D28" s="11">
        <v>2250</v>
      </c>
      <c r="E28" s="10">
        <f t="shared" si="0"/>
        <v>2521</v>
      </c>
      <c r="F28" s="10">
        <f t="shared" si="1"/>
        <v>35859</v>
      </c>
    </row>
    <row r="29" spans="2:6" ht="15" customHeight="1" x14ac:dyDescent="0.25">
      <c r="B29" s="17" t="s">
        <v>48</v>
      </c>
      <c r="C29" s="10">
        <v>196</v>
      </c>
      <c r="D29" s="11">
        <v>3424.5</v>
      </c>
      <c r="E29" s="10">
        <f t="shared" si="0"/>
        <v>2717</v>
      </c>
      <c r="F29" s="10">
        <f t="shared" si="1"/>
        <v>39283.5</v>
      </c>
    </row>
    <row r="30" spans="2:6" ht="15" customHeight="1" x14ac:dyDescent="0.25">
      <c r="B30" s="17" t="s">
        <v>53</v>
      </c>
      <c r="C30" s="10">
        <v>91</v>
      </c>
      <c r="D30" s="11">
        <v>2121.5</v>
      </c>
      <c r="E30" s="10">
        <f t="shared" si="0"/>
        <v>2808</v>
      </c>
      <c r="F30" s="10">
        <f t="shared" si="1"/>
        <v>41405</v>
      </c>
    </row>
    <row r="31" spans="2:6" ht="15" customHeight="1" x14ac:dyDescent="0.25">
      <c r="B31" s="17" t="s">
        <v>60</v>
      </c>
      <c r="C31" s="10">
        <v>57</v>
      </c>
      <c r="D31" s="11">
        <v>974</v>
      </c>
      <c r="E31" s="10">
        <f t="shared" si="0"/>
        <v>2865</v>
      </c>
      <c r="F31" s="10">
        <f t="shared" si="1"/>
        <v>42379</v>
      </c>
    </row>
    <row r="32" spans="2:6" ht="15" customHeight="1" x14ac:dyDescent="0.25">
      <c r="B32" s="17" t="s">
        <v>61</v>
      </c>
      <c r="C32" s="10">
        <v>65</v>
      </c>
      <c r="D32" s="11">
        <v>983.5</v>
      </c>
      <c r="E32" s="10">
        <f t="shared" si="0"/>
        <v>2930</v>
      </c>
      <c r="F32" s="10">
        <f t="shared" si="1"/>
        <v>43362.5</v>
      </c>
    </row>
    <row r="33" spans="2:6" ht="15" customHeight="1" x14ac:dyDescent="0.25">
      <c r="B33" s="17" t="s">
        <v>62</v>
      </c>
      <c r="C33" s="10">
        <v>124</v>
      </c>
      <c r="D33" s="11">
        <v>2259.5</v>
      </c>
      <c r="E33" s="10">
        <f t="shared" si="0"/>
        <v>3054</v>
      </c>
      <c r="F33" s="10">
        <f t="shared" si="1"/>
        <v>45622</v>
      </c>
    </row>
    <row r="34" spans="2:6" ht="15" customHeight="1" x14ac:dyDescent="0.25">
      <c r="B34" s="17" t="s">
        <v>66</v>
      </c>
      <c r="C34" s="10">
        <v>35</v>
      </c>
      <c r="D34" s="11">
        <v>678</v>
      </c>
      <c r="E34" s="10">
        <f t="shared" si="0"/>
        <v>3089</v>
      </c>
      <c r="F34" s="10">
        <f t="shared" si="1"/>
        <v>46300</v>
      </c>
    </row>
    <row r="35" spans="2:6" ht="15" customHeight="1" x14ac:dyDescent="0.25">
      <c r="B35" s="17" t="s">
        <v>67</v>
      </c>
      <c r="C35" s="10">
        <v>0</v>
      </c>
      <c r="D35" s="11">
        <v>0</v>
      </c>
      <c r="E35" s="10">
        <f t="shared" si="0"/>
        <v>3089</v>
      </c>
      <c r="F35" s="10">
        <f t="shared" si="1"/>
        <v>46300</v>
      </c>
    </row>
    <row r="36" spans="2:6" ht="15" customHeight="1" x14ac:dyDescent="0.25">
      <c r="B36" s="17" t="s">
        <v>68</v>
      </c>
      <c r="C36" s="10">
        <v>77</v>
      </c>
      <c r="D36" s="11">
        <v>1163.5</v>
      </c>
      <c r="E36" s="10">
        <f t="shared" si="0"/>
        <v>3166</v>
      </c>
      <c r="F36" s="10">
        <f t="shared" si="1"/>
        <v>47463.5</v>
      </c>
    </row>
    <row r="37" spans="2:6" ht="15" customHeight="1" x14ac:dyDescent="0.25">
      <c r="B37" s="19" t="s">
        <v>71</v>
      </c>
      <c r="C37" s="10">
        <v>16</v>
      </c>
      <c r="D37" s="11">
        <v>240</v>
      </c>
      <c r="E37" s="10">
        <f t="shared" si="0"/>
        <v>3182</v>
      </c>
      <c r="F37" s="10">
        <f t="shared" si="1"/>
        <v>47703.5</v>
      </c>
    </row>
    <row r="38" spans="2:6" ht="15" customHeight="1" x14ac:dyDescent="0.25">
      <c r="B38" s="19" t="s">
        <v>72</v>
      </c>
      <c r="C38" s="10">
        <v>7</v>
      </c>
      <c r="D38" s="11">
        <v>105</v>
      </c>
      <c r="E38" s="10">
        <f t="shared" si="0"/>
        <v>3189</v>
      </c>
      <c r="F38" s="10">
        <f t="shared" si="1"/>
        <v>47808.5</v>
      </c>
    </row>
    <row r="39" spans="2:6" ht="15" customHeight="1" x14ac:dyDescent="0.25">
      <c r="B39" s="19" t="s">
        <v>73</v>
      </c>
      <c r="C39" s="10">
        <v>26</v>
      </c>
      <c r="D39" s="11">
        <v>534.5</v>
      </c>
      <c r="E39" s="10">
        <f t="shared" si="0"/>
        <v>3215</v>
      </c>
      <c r="F39" s="10">
        <f t="shared" si="1"/>
        <v>48343</v>
      </c>
    </row>
    <row r="40" spans="2:6" ht="15" customHeight="1" x14ac:dyDescent="0.25">
      <c r="B40" s="19" t="s">
        <v>74</v>
      </c>
      <c r="C40" s="10">
        <v>6</v>
      </c>
      <c r="D40" s="11">
        <v>90</v>
      </c>
      <c r="E40" s="10">
        <f t="shared" si="0"/>
        <v>3221</v>
      </c>
      <c r="F40" s="10">
        <f t="shared" si="1"/>
        <v>48433</v>
      </c>
    </row>
    <row r="41" spans="2:6" ht="15" customHeight="1" x14ac:dyDescent="0.25">
      <c r="B41" s="19" t="s">
        <v>75</v>
      </c>
      <c r="C41" s="20">
        <v>99</v>
      </c>
      <c r="D41" s="11">
        <v>1995</v>
      </c>
      <c r="E41" s="10">
        <f t="shared" si="0"/>
        <v>3320</v>
      </c>
      <c r="F41" s="10">
        <f t="shared" si="1"/>
        <v>50428</v>
      </c>
    </row>
    <row r="42" spans="2:6" ht="15" customHeight="1" x14ac:dyDescent="0.25">
      <c r="B42" s="19" t="s">
        <v>76</v>
      </c>
      <c r="C42" s="20">
        <v>279</v>
      </c>
      <c r="D42" s="11">
        <v>5103</v>
      </c>
      <c r="E42" s="10">
        <f t="shared" si="0"/>
        <v>3599</v>
      </c>
      <c r="F42" s="10">
        <f t="shared" si="1"/>
        <v>55531</v>
      </c>
    </row>
    <row r="43" spans="2:6" ht="15" customHeight="1" x14ac:dyDescent="0.25">
      <c r="B43" s="19" t="s">
        <v>78</v>
      </c>
      <c r="C43" s="20">
        <v>268</v>
      </c>
      <c r="D43" s="11">
        <v>4054</v>
      </c>
      <c r="E43" s="10">
        <f t="shared" si="0"/>
        <v>3867</v>
      </c>
      <c r="F43" s="10">
        <f t="shared" si="1"/>
        <v>59585</v>
      </c>
    </row>
    <row r="44" spans="2:6" ht="15" customHeight="1" x14ac:dyDescent="0.25">
      <c r="B44" s="19" t="s">
        <v>79</v>
      </c>
      <c r="C44" s="20">
        <v>148</v>
      </c>
      <c r="D44" s="11">
        <v>2492</v>
      </c>
      <c r="E44" s="10">
        <f t="shared" si="0"/>
        <v>4015</v>
      </c>
      <c r="F44" s="10">
        <f t="shared" si="1"/>
        <v>62077</v>
      </c>
    </row>
    <row r="45" spans="2:6" ht="15" customHeight="1" x14ac:dyDescent="0.25">
      <c r="B45" s="19" t="s">
        <v>83</v>
      </c>
      <c r="C45" s="20">
        <v>72</v>
      </c>
      <c r="D45" s="11">
        <v>1080</v>
      </c>
      <c r="E45" s="10">
        <f t="shared" si="0"/>
        <v>4087</v>
      </c>
      <c r="F45" s="10">
        <f t="shared" si="1"/>
        <v>63157</v>
      </c>
    </row>
    <row r="46" spans="2:6" ht="15" customHeight="1" x14ac:dyDescent="0.25">
      <c r="B46" s="19" t="s">
        <v>84</v>
      </c>
      <c r="C46" s="20">
        <v>29</v>
      </c>
      <c r="D46" s="11">
        <v>435</v>
      </c>
      <c r="E46" s="10">
        <f t="shared" si="0"/>
        <v>4116</v>
      </c>
      <c r="F46" s="10">
        <f t="shared" si="1"/>
        <v>63592</v>
      </c>
    </row>
    <row r="47" spans="2:6" ht="15" customHeight="1" x14ac:dyDescent="0.25">
      <c r="B47" s="19" t="s">
        <v>85</v>
      </c>
      <c r="C47" s="20">
        <v>47</v>
      </c>
      <c r="D47" s="11">
        <v>722</v>
      </c>
      <c r="E47" s="10">
        <f t="shared" si="0"/>
        <v>4163</v>
      </c>
      <c r="F47" s="10">
        <f t="shared" si="1"/>
        <v>64314</v>
      </c>
    </row>
    <row r="48" spans="2:6" ht="15" customHeight="1" x14ac:dyDescent="0.25">
      <c r="B48" s="19" t="s">
        <v>86</v>
      </c>
      <c r="C48" s="20">
        <v>17</v>
      </c>
      <c r="D48" s="11">
        <v>255</v>
      </c>
      <c r="E48" s="10">
        <f t="shared" si="0"/>
        <v>4180</v>
      </c>
      <c r="F48" s="10">
        <f t="shared" si="1"/>
        <v>64569</v>
      </c>
    </row>
    <row r="49" spans="2:6" ht="15" customHeight="1" x14ac:dyDescent="0.25">
      <c r="B49" s="19" t="s">
        <v>87</v>
      </c>
      <c r="C49" s="20">
        <v>38</v>
      </c>
      <c r="D49" s="11">
        <v>570</v>
      </c>
      <c r="E49" s="10">
        <f t="shared" si="0"/>
        <v>4218</v>
      </c>
      <c r="F49" s="10">
        <f t="shared" si="1"/>
        <v>65139</v>
      </c>
    </row>
    <row r="50" spans="2:6" ht="15" customHeight="1" x14ac:dyDescent="0.25">
      <c r="B50" s="19" t="s">
        <v>88</v>
      </c>
      <c r="C50" s="20">
        <v>73</v>
      </c>
      <c r="D50" s="11">
        <v>1214</v>
      </c>
      <c r="E50" s="10">
        <f t="shared" si="0"/>
        <v>4291</v>
      </c>
      <c r="F50" s="10">
        <f t="shared" si="1"/>
        <v>66353</v>
      </c>
    </row>
    <row r="51" spans="2:6" ht="15" customHeight="1" x14ac:dyDescent="0.25">
      <c r="B51" s="19" t="s">
        <v>89</v>
      </c>
      <c r="C51" s="20">
        <v>77</v>
      </c>
      <c r="D51" s="11">
        <v>1180.5</v>
      </c>
      <c r="E51" s="10">
        <f t="shared" si="0"/>
        <v>4368</v>
      </c>
      <c r="F51" s="10">
        <f t="shared" si="1"/>
        <v>67533.5</v>
      </c>
    </row>
    <row r="52" spans="2:6" ht="15" customHeight="1" x14ac:dyDescent="0.25">
      <c r="B52" s="19" t="s">
        <v>90</v>
      </c>
      <c r="C52" s="20">
        <v>92</v>
      </c>
      <c r="D52" s="11">
        <v>1405.5</v>
      </c>
      <c r="E52" s="10">
        <f t="shared" si="0"/>
        <v>4460</v>
      </c>
      <c r="F52" s="10">
        <f t="shared" si="1"/>
        <v>68939</v>
      </c>
    </row>
    <row r="53" spans="2:6" ht="15" customHeight="1" x14ac:dyDescent="0.25">
      <c r="B53" s="19" t="s">
        <v>99</v>
      </c>
      <c r="C53" s="20">
        <v>2</v>
      </c>
      <c r="D53" s="11">
        <v>30</v>
      </c>
      <c r="E53" s="10">
        <f t="shared" ref="E53:E57" si="2">+C53+E52</f>
        <v>4462</v>
      </c>
      <c r="F53" s="10">
        <f t="shared" ref="F53:F57" si="3">+D53+F52</f>
        <v>68969</v>
      </c>
    </row>
    <row r="54" spans="2:6" ht="15" customHeight="1" x14ac:dyDescent="0.25">
      <c r="B54" s="19" t="s">
        <v>100</v>
      </c>
      <c r="C54" s="20">
        <v>6</v>
      </c>
      <c r="D54" s="11">
        <v>90</v>
      </c>
      <c r="E54" s="10">
        <f t="shared" si="2"/>
        <v>4468</v>
      </c>
      <c r="F54" s="10">
        <f t="shared" si="3"/>
        <v>69059</v>
      </c>
    </row>
    <row r="55" spans="2:6" ht="15" customHeight="1" x14ac:dyDescent="0.25">
      <c r="B55" s="19" t="s">
        <v>102</v>
      </c>
      <c r="C55" s="20">
        <v>17</v>
      </c>
      <c r="D55" s="11">
        <v>255</v>
      </c>
      <c r="E55" s="10">
        <f t="shared" si="2"/>
        <v>4485</v>
      </c>
      <c r="F55" s="10">
        <f t="shared" si="3"/>
        <v>69314</v>
      </c>
    </row>
    <row r="56" spans="2:6" ht="15" customHeight="1" x14ac:dyDescent="0.25">
      <c r="B56" s="19" t="s">
        <v>103</v>
      </c>
      <c r="C56" s="20">
        <v>36</v>
      </c>
      <c r="D56" s="11">
        <v>540</v>
      </c>
      <c r="E56" s="10">
        <f t="shared" si="2"/>
        <v>4521</v>
      </c>
      <c r="F56" s="10">
        <f t="shared" si="3"/>
        <v>69854</v>
      </c>
    </row>
    <row r="57" spans="2:6" ht="15" customHeight="1" x14ac:dyDescent="0.25">
      <c r="B57" s="19" t="s">
        <v>104</v>
      </c>
      <c r="C57" s="20">
        <v>56</v>
      </c>
      <c r="D57" s="11">
        <v>840</v>
      </c>
      <c r="E57" s="10">
        <f t="shared" si="2"/>
        <v>4577</v>
      </c>
      <c r="F57" s="10">
        <f t="shared" si="3"/>
        <v>70694</v>
      </c>
    </row>
    <row r="58" spans="2:6" ht="15" customHeight="1" x14ac:dyDescent="0.25">
      <c r="B58" s="19" t="s">
        <v>105</v>
      </c>
      <c r="C58" s="20">
        <v>128</v>
      </c>
      <c r="D58" s="11">
        <v>1920</v>
      </c>
      <c r="E58" s="10">
        <f t="shared" ref="E58" si="4">+C58+E57</f>
        <v>4705</v>
      </c>
      <c r="F58" s="10">
        <f t="shared" ref="F58" si="5">+D58+F57</f>
        <v>72614</v>
      </c>
    </row>
    <row r="59" spans="2:6" ht="15" customHeight="1" x14ac:dyDescent="0.25">
      <c r="B59" s="19" t="s">
        <v>106</v>
      </c>
      <c r="C59" s="20">
        <v>70</v>
      </c>
      <c r="D59" s="11">
        <v>1050</v>
      </c>
      <c r="E59" s="10">
        <f t="shared" ref="E59:E60" si="6">+C59+E58</f>
        <v>4775</v>
      </c>
      <c r="F59" s="10">
        <f t="shared" ref="F59:F60" si="7">+D59+F58</f>
        <v>73664</v>
      </c>
    </row>
    <row r="60" spans="2:6" ht="15" customHeight="1" x14ac:dyDescent="0.25">
      <c r="B60" s="19" t="s">
        <v>107</v>
      </c>
      <c r="C60" s="20">
        <v>107</v>
      </c>
      <c r="D60" s="11">
        <v>1707</v>
      </c>
      <c r="E60" s="10">
        <f t="shared" si="6"/>
        <v>4882</v>
      </c>
      <c r="F60" s="10">
        <f t="shared" si="7"/>
        <v>75371</v>
      </c>
    </row>
    <row r="61" spans="2:6" ht="15" customHeight="1" x14ac:dyDescent="0.25">
      <c r="B61" s="19" t="s">
        <v>108</v>
      </c>
      <c r="C61" s="20">
        <v>54</v>
      </c>
      <c r="D61" s="11">
        <v>810</v>
      </c>
      <c r="E61" s="10">
        <f t="shared" ref="E61:E62" si="8">+C61+E60</f>
        <v>4936</v>
      </c>
      <c r="F61" s="10">
        <f t="shared" ref="F61:F62" si="9">+D61+F60</f>
        <v>76181</v>
      </c>
    </row>
    <row r="62" spans="2:6" ht="15" customHeight="1" x14ac:dyDescent="0.25">
      <c r="B62" s="19" t="s">
        <v>109</v>
      </c>
      <c r="C62" s="20">
        <v>1</v>
      </c>
      <c r="D62" s="11">
        <v>15</v>
      </c>
      <c r="E62" s="10">
        <f t="shared" si="8"/>
        <v>4937</v>
      </c>
      <c r="F62" s="10">
        <f t="shared" si="9"/>
        <v>76196</v>
      </c>
    </row>
    <row r="63" spans="2:6" ht="15" customHeight="1" x14ac:dyDescent="0.25">
      <c r="B63" s="19" t="s">
        <v>110</v>
      </c>
      <c r="C63" s="20">
        <v>76</v>
      </c>
      <c r="D63" s="11">
        <v>1140</v>
      </c>
      <c r="E63" s="10">
        <f>+C63+E62</f>
        <v>5013</v>
      </c>
      <c r="F63" s="10">
        <f>+D63+F62</f>
        <v>77336</v>
      </c>
    </row>
    <row r="64" spans="2:6" ht="15" customHeight="1" x14ac:dyDescent="0.25">
      <c r="B64" s="19" t="s">
        <v>112</v>
      </c>
      <c r="C64" s="20">
        <v>6</v>
      </c>
      <c r="D64" s="20">
        <v>90</v>
      </c>
      <c r="E64" s="10">
        <f>+C64+E63</f>
        <v>5019</v>
      </c>
      <c r="F64" s="10">
        <f>+D64+F63</f>
        <v>77426</v>
      </c>
    </row>
    <row r="65" spans="2:6" ht="22.5" customHeight="1" x14ac:dyDescent="0.25">
      <c r="B65" s="51"/>
      <c r="C65" s="51"/>
      <c r="D65" s="51"/>
      <c r="E65" s="51"/>
      <c r="F65" s="51"/>
    </row>
    <row r="66" spans="2:6" ht="15" hidden="1" customHeight="1" x14ac:dyDescent="0.25"/>
    <row r="67" spans="2:6" ht="15" hidden="1" customHeight="1" x14ac:dyDescent="0.25"/>
    <row r="68" spans="2:6" ht="15" hidden="1" customHeight="1" x14ac:dyDescent="0.25"/>
    <row r="69" spans="2:6" ht="15" hidden="1" customHeight="1" x14ac:dyDescent="0.25"/>
    <row r="70" spans="2:6" ht="15" hidden="1" customHeight="1" x14ac:dyDescent="0.25"/>
    <row r="71" spans="2:6" ht="15" hidden="1" customHeight="1" x14ac:dyDescent="0.25"/>
    <row r="72" spans="2:6" ht="15" hidden="1" customHeight="1" x14ac:dyDescent="0.25"/>
    <row r="73" spans="2:6" ht="15" hidden="1" customHeight="1" x14ac:dyDescent="0.25"/>
    <row r="74" spans="2:6" ht="28.5" hidden="1" customHeight="1" x14ac:dyDescent="0.25"/>
    <row r="75" spans="2:6" ht="15" hidden="1" customHeight="1" x14ac:dyDescent="0.25"/>
    <row r="76" spans="2:6" ht="15" hidden="1" customHeight="1" x14ac:dyDescent="0.25"/>
    <row r="77" spans="2:6" ht="15" hidden="1" customHeight="1" x14ac:dyDescent="0.25"/>
    <row r="78" spans="2:6" ht="15" hidden="1" customHeight="1" x14ac:dyDescent="0.25"/>
    <row r="79" spans="2:6" ht="15" hidden="1" customHeight="1" x14ac:dyDescent="0.25"/>
    <row r="80" spans="2:6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28.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27" hidden="1" customHeight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spans="2:2" hidden="1" x14ac:dyDescent="0.25"/>
    <row r="162" spans="2:2" hidden="1" x14ac:dyDescent="0.25"/>
    <row r="163" spans="2:2" hidden="1" x14ac:dyDescent="0.25"/>
    <row r="164" spans="2:2" hidden="1" x14ac:dyDescent="0.25"/>
    <row r="165" spans="2:2" hidden="1" x14ac:dyDescent="0.25"/>
    <row r="166" spans="2:2" hidden="1" x14ac:dyDescent="0.25"/>
    <row r="167" spans="2:2" hidden="1" x14ac:dyDescent="0.25"/>
    <row r="168" spans="2:2" hidden="1" x14ac:dyDescent="0.25"/>
    <row r="169" spans="2:2" hidden="1" x14ac:dyDescent="0.25"/>
    <row r="170" spans="2:2" hidden="1" x14ac:dyDescent="0.25"/>
    <row r="171" spans="2:2" hidden="1" x14ac:dyDescent="0.25">
      <c r="B171" s="13"/>
    </row>
    <row r="172" spans="2:2" hidden="1" x14ac:dyDescent="0.25"/>
    <row r="173" spans="2:2" hidden="1" x14ac:dyDescent="0.25"/>
    <row r="174" spans="2:2" hidden="1" x14ac:dyDescent="0.25"/>
    <row r="175" spans="2:2" hidden="1" x14ac:dyDescent="0.25"/>
    <row r="176" spans="2:2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</sheetData>
  <mergeCells count="3">
    <mergeCell ref="B65:F65"/>
    <mergeCell ref="E2:F2"/>
    <mergeCell ref="B2:B3"/>
  </mergeCells>
  <pageMargins left="0.7" right="0.7" top="0.75" bottom="0.75" header="0.3" footer="0.3"/>
  <pageSetup paperSize="9" scale="96" orientation="portrait" r:id="rId1"/>
  <rowBreaks count="1" manualBreakCount="1">
    <brk id="65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7"/>
  <sheetViews>
    <sheetView showGridLines="0" workbookViewId="0">
      <pane ySplit="4" topLeftCell="A5" activePane="bottomLeft" state="frozen"/>
      <selection activeCell="X1" sqref="X1"/>
      <selection pane="bottomLeft" sqref="A1:H1"/>
    </sheetView>
  </sheetViews>
  <sheetFormatPr baseColWidth="10" defaultRowHeight="15" x14ac:dyDescent="0.25"/>
  <cols>
    <col min="1" max="1" width="9.140625" customWidth="1"/>
    <col min="3" max="3" width="7.85546875" customWidth="1"/>
    <col min="4" max="4" width="14.85546875" customWidth="1"/>
    <col min="5" max="5" width="17.42578125" customWidth="1"/>
    <col min="6" max="6" width="12.42578125" customWidth="1"/>
    <col min="7" max="7" width="14.140625" customWidth="1"/>
    <col min="8" max="8" width="18.5703125" customWidth="1"/>
    <col min="9" max="9" width="14.28515625" customWidth="1"/>
    <col min="10" max="10" width="13.140625" customWidth="1"/>
    <col min="11" max="11" width="13.5703125" customWidth="1"/>
    <col min="12" max="12" width="16.42578125" customWidth="1"/>
    <col min="13" max="13" width="15.140625" customWidth="1"/>
    <col min="14" max="14" width="10.7109375" customWidth="1"/>
    <col min="15" max="15" width="11.7109375" customWidth="1"/>
    <col min="16" max="16" width="24.5703125" customWidth="1"/>
    <col min="17" max="17" width="20.42578125" customWidth="1"/>
    <col min="19" max="19" width="10.5703125" customWidth="1"/>
    <col min="20" max="20" width="22.140625" customWidth="1"/>
    <col min="21" max="22" width="24.7109375" customWidth="1"/>
    <col min="23" max="23" width="19.5703125" customWidth="1"/>
    <col min="24" max="24" width="11" customWidth="1"/>
    <col min="25" max="25" width="12" customWidth="1"/>
    <col min="26" max="26" width="15.5703125" customWidth="1"/>
    <col min="27" max="27" width="12" customWidth="1"/>
    <col min="36" max="36" width="7.42578125" customWidth="1"/>
  </cols>
  <sheetData>
    <row r="1" spans="1:36" x14ac:dyDescent="0.25">
      <c r="A1" s="55" t="str">
        <f>"2. "&amp;Índice!B4</f>
        <v>2. PERÚ: DESEMBOLSOS MENSUALES DE BPVVRS POR DISTRITOS, AL CIERRE DE DICIEMBRE DE 2019</v>
      </c>
      <c r="B1" s="56"/>
      <c r="C1" s="56"/>
      <c r="D1" s="56"/>
      <c r="E1" s="56"/>
      <c r="F1" s="56"/>
      <c r="G1" s="56"/>
      <c r="H1" s="56"/>
    </row>
    <row r="2" spans="1:36" x14ac:dyDescent="0.25">
      <c r="A2" s="70" t="s">
        <v>3</v>
      </c>
      <c r="B2" s="65" t="s">
        <v>49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31" t="s">
        <v>96</v>
      </c>
      <c r="Y2" s="68" t="s">
        <v>50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0" t="s">
        <v>1</v>
      </c>
    </row>
    <row r="3" spans="1:36" ht="22.5" x14ac:dyDescent="0.25">
      <c r="A3" s="70"/>
      <c r="B3" s="28" t="s">
        <v>91</v>
      </c>
      <c r="C3" s="29" t="s">
        <v>35</v>
      </c>
      <c r="D3" s="29" t="s">
        <v>19</v>
      </c>
      <c r="E3" s="29" t="s">
        <v>69</v>
      </c>
      <c r="F3" s="29" t="s">
        <v>20</v>
      </c>
      <c r="G3" s="29" t="s">
        <v>42</v>
      </c>
      <c r="H3" s="29" t="s">
        <v>21</v>
      </c>
      <c r="I3" s="29" t="s">
        <v>92</v>
      </c>
      <c r="J3" s="29" t="s">
        <v>49</v>
      </c>
      <c r="K3" s="29" t="s">
        <v>80</v>
      </c>
      <c r="L3" s="29" t="s">
        <v>81</v>
      </c>
      <c r="M3" s="29" t="s">
        <v>34</v>
      </c>
      <c r="N3" s="29" t="s">
        <v>93</v>
      </c>
      <c r="O3" s="29" t="s">
        <v>94</v>
      </c>
      <c r="P3" s="29" t="s">
        <v>22</v>
      </c>
      <c r="Q3" s="29" t="s">
        <v>70</v>
      </c>
      <c r="R3" s="29" t="s">
        <v>44</v>
      </c>
      <c r="S3" s="29" t="s">
        <v>77</v>
      </c>
      <c r="T3" s="29" t="s">
        <v>82</v>
      </c>
      <c r="U3" s="29" t="s">
        <v>98</v>
      </c>
      <c r="V3" s="29" t="s">
        <v>95</v>
      </c>
      <c r="W3" s="30" t="s">
        <v>97</v>
      </c>
      <c r="X3" s="32" t="s">
        <v>29</v>
      </c>
      <c r="Y3" s="14" t="s">
        <v>52</v>
      </c>
      <c r="Z3" s="14" t="s">
        <v>54</v>
      </c>
      <c r="AA3" s="14" t="s">
        <v>51</v>
      </c>
      <c r="AB3" s="14" t="s">
        <v>55</v>
      </c>
      <c r="AC3" s="14" t="s">
        <v>56</v>
      </c>
      <c r="AD3" s="14" t="s">
        <v>57</v>
      </c>
      <c r="AE3" s="14" t="s">
        <v>63</v>
      </c>
      <c r="AF3" s="14" t="s">
        <v>58</v>
      </c>
      <c r="AG3" s="14" t="s">
        <v>64</v>
      </c>
      <c r="AH3" s="14" t="s">
        <v>65</v>
      </c>
      <c r="AI3" s="45" t="s">
        <v>59</v>
      </c>
      <c r="AJ3" s="61"/>
    </row>
    <row r="4" spans="1:36" x14ac:dyDescent="0.25">
      <c r="B4" s="62" t="s">
        <v>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4"/>
    </row>
    <row r="5" spans="1:36" x14ac:dyDescent="0.25">
      <c r="A5" s="34" t="s">
        <v>1</v>
      </c>
      <c r="B5" s="33">
        <f t="shared" ref="B5:AI5" si="0">SUM(B6:B65)</f>
        <v>12</v>
      </c>
      <c r="C5" s="33">
        <f t="shared" si="0"/>
        <v>487</v>
      </c>
      <c r="D5" s="33">
        <f t="shared" si="0"/>
        <v>369</v>
      </c>
      <c r="E5" s="33">
        <f t="shared" si="0"/>
        <v>46</v>
      </c>
      <c r="F5" s="33">
        <f t="shared" si="0"/>
        <v>699</v>
      </c>
      <c r="G5" s="33">
        <f t="shared" si="0"/>
        <v>22</v>
      </c>
      <c r="H5" s="33">
        <f t="shared" si="0"/>
        <v>97</v>
      </c>
      <c r="I5" s="33">
        <f t="shared" si="0"/>
        <v>3</v>
      </c>
      <c r="J5" s="33">
        <f t="shared" si="0"/>
        <v>27</v>
      </c>
      <c r="K5" s="33">
        <f t="shared" si="0"/>
        <v>19</v>
      </c>
      <c r="L5" s="33">
        <f t="shared" si="0"/>
        <v>3</v>
      </c>
      <c r="M5" s="33">
        <f t="shared" si="0"/>
        <v>330</v>
      </c>
      <c r="N5" s="33">
        <f t="shared" si="0"/>
        <v>3</v>
      </c>
      <c r="O5" s="33">
        <f t="shared" si="0"/>
        <v>7</v>
      </c>
      <c r="P5" s="33">
        <f t="shared" si="0"/>
        <v>1068</v>
      </c>
      <c r="Q5" s="33">
        <f t="shared" si="0"/>
        <v>159</v>
      </c>
      <c r="R5" s="33">
        <f t="shared" si="0"/>
        <v>219</v>
      </c>
      <c r="S5" s="33">
        <f t="shared" si="0"/>
        <v>1</v>
      </c>
      <c r="T5" s="33">
        <f t="shared" si="0"/>
        <v>25</v>
      </c>
      <c r="U5" s="33">
        <f t="shared" si="0"/>
        <v>1</v>
      </c>
      <c r="V5" s="33">
        <f t="shared" si="0"/>
        <v>723</v>
      </c>
      <c r="W5" s="33">
        <f t="shared" si="0"/>
        <v>10</v>
      </c>
      <c r="X5" s="33">
        <f t="shared" si="0"/>
        <v>207</v>
      </c>
      <c r="Y5" s="33">
        <f t="shared" si="0"/>
        <v>33</v>
      </c>
      <c r="Z5" s="33">
        <f t="shared" si="0"/>
        <v>68</v>
      </c>
      <c r="AA5" s="33">
        <f t="shared" si="0"/>
        <v>150</v>
      </c>
      <c r="AB5" s="33">
        <f t="shared" si="0"/>
        <v>41</v>
      </c>
      <c r="AC5" s="33">
        <f t="shared" si="0"/>
        <v>35</v>
      </c>
      <c r="AD5" s="33">
        <f t="shared" si="0"/>
        <v>18</v>
      </c>
      <c r="AE5" s="33">
        <f t="shared" si="0"/>
        <v>21</v>
      </c>
      <c r="AF5" s="33">
        <f t="shared" si="0"/>
        <v>37</v>
      </c>
      <c r="AG5" s="33">
        <f t="shared" si="0"/>
        <v>4</v>
      </c>
      <c r="AH5" s="33">
        <f t="shared" si="0"/>
        <v>43</v>
      </c>
      <c r="AI5" s="33">
        <f t="shared" si="0"/>
        <v>32</v>
      </c>
      <c r="AJ5" s="33">
        <f>SUM(AJ6:AJ65)</f>
        <v>5019</v>
      </c>
    </row>
    <row r="6" spans="1:36" x14ac:dyDescent="0.25">
      <c r="A6" s="41" t="s">
        <v>9</v>
      </c>
      <c r="B6" s="42">
        <v>0</v>
      </c>
      <c r="C6" s="42">
        <v>0</v>
      </c>
      <c r="D6" s="42">
        <v>0</v>
      </c>
      <c r="E6" s="42">
        <v>0</v>
      </c>
      <c r="F6" s="42">
        <v>140</v>
      </c>
      <c r="G6" s="42">
        <v>0</v>
      </c>
      <c r="H6" s="42">
        <v>14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3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4">
        <v>0</v>
      </c>
      <c r="AJ6" s="39">
        <v>154</v>
      </c>
    </row>
    <row r="7" spans="1:36" x14ac:dyDescent="0.25">
      <c r="A7" s="35" t="s">
        <v>10</v>
      </c>
      <c r="B7" s="16">
        <v>0</v>
      </c>
      <c r="C7" s="16">
        <v>0</v>
      </c>
      <c r="D7" s="16">
        <v>22</v>
      </c>
      <c r="E7" s="16">
        <v>0</v>
      </c>
      <c r="F7" s="16">
        <v>19</v>
      </c>
      <c r="G7" s="16">
        <v>0</v>
      </c>
      <c r="H7" s="16">
        <v>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39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22">
        <v>0</v>
      </c>
      <c r="AJ7" s="39">
        <v>44</v>
      </c>
    </row>
    <row r="8" spans="1:36" x14ac:dyDescent="0.25">
      <c r="A8" s="35" t="s">
        <v>11</v>
      </c>
      <c r="B8" s="16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39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22">
        <v>0</v>
      </c>
      <c r="AJ8" s="39">
        <v>1</v>
      </c>
    </row>
    <row r="9" spans="1:36" x14ac:dyDescent="0.25">
      <c r="A9" s="36" t="s">
        <v>12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39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22">
        <v>0</v>
      </c>
      <c r="AJ9" s="39">
        <v>0</v>
      </c>
    </row>
    <row r="10" spans="1:36" x14ac:dyDescent="0.25">
      <c r="A10" s="36" t="s">
        <v>13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14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39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22">
        <v>0</v>
      </c>
      <c r="AJ10" s="39">
        <v>14</v>
      </c>
    </row>
    <row r="11" spans="1:36" x14ac:dyDescent="0.25">
      <c r="A11" s="36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39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22">
        <v>0</v>
      </c>
      <c r="AJ11" s="39">
        <v>0</v>
      </c>
    </row>
    <row r="12" spans="1:36" x14ac:dyDescent="0.25">
      <c r="A12" s="36" t="s">
        <v>15</v>
      </c>
      <c r="B12" s="16">
        <v>0</v>
      </c>
      <c r="C12" s="16">
        <v>0</v>
      </c>
      <c r="D12" s="16">
        <v>20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39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22">
        <v>0</v>
      </c>
      <c r="AJ12" s="39">
        <v>20</v>
      </c>
    </row>
    <row r="13" spans="1:36" x14ac:dyDescent="0.25">
      <c r="A13" s="36" t="s">
        <v>16</v>
      </c>
      <c r="B13" s="16">
        <v>0</v>
      </c>
      <c r="C13" s="16">
        <v>0</v>
      </c>
      <c r="D13" s="16">
        <v>30</v>
      </c>
      <c r="E13" s="16">
        <v>0</v>
      </c>
      <c r="F13" s="16">
        <v>52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39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22">
        <v>0</v>
      </c>
      <c r="AJ13" s="39">
        <v>82</v>
      </c>
    </row>
    <row r="14" spans="1:36" x14ac:dyDescent="0.25">
      <c r="A14" s="36" t="s">
        <v>17</v>
      </c>
      <c r="B14" s="16">
        <v>0</v>
      </c>
      <c r="C14" s="16">
        <v>0</v>
      </c>
      <c r="D14" s="16">
        <v>0</v>
      </c>
      <c r="E14" s="16">
        <v>0</v>
      </c>
      <c r="F14" s="16">
        <v>16</v>
      </c>
      <c r="G14" s="16">
        <v>0</v>
      </c>
      <c r="H14" s="16">
        <v>10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39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22">
        <v>0</v>
      </c>
      <c r="AJ14" s="39">
        <v>26</v>
      </c>
    </row>
    <row r="15" spans="1:36" x14ac:dyDescent="0.25">
      <c r="A15" s="36" t="s">
        <v>18</v>
      </c>
      <c r="B15" s="16">
        <v>0</v>
      </c>
      <c r="C15" s="16">
        <v>0</v>
      </c>
      <c r="D15" s="16">
        <v>13</v>
      </c>
      <c r="E15" s="16">
        <v>0</v>
      </c>
      <c r="F15" s="16">
        <v>0</v>
      </c>
      <c r="G15" s="16">
        <v>0</v>
      </c>
      <c r="H15" s="16">
        <v>10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39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22">
        <v>0</v>
      </c>
      <c r="AJ15" s="39">
        <v>23</v>
      </c>
    </row>
    <row r="16" spans="1:36" x14ac:dyDescent="0.25">
      <c r="A16" s="36" t="s">
        <v>23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16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39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22">
        <v>0</v>
      </c>
      <c r="AJ16" s="39">
        <v>16</v>
      </c>
    </row>
    <row r="17" spans="1:36" x14ac:dyDescent="0.25">
      <c r="A17" s="36" t="s">
        <v>24</v>
      </c>
      <c r="B17" s="16">
        <v>0</v>
      </c>
      <c r="C17" s="16">
        <v>0</v>
      </c>
      <c r="D17" s="16">
        <v>15</v>
      </c>
      <c r="E17" s="16">
        <v>0</v>
      </c>
      <c r="F17" s="16">
        <v>99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94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39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22">
        <v>0</v>
      </c>
      <c r="AJ17" s="39">
        <v>208</v>
      </c>
    </row>
    <row r="18" spans="1:36" x14ac:dyDescent="0.25">
      <c r="A18" s="36" t="s">
        <v>25</v>
      </c>
      <c r="B18" s="16">
        <v>0</v>
      </c>
      <c r="C18" s="16">
        <v>0</v>
      </c>
      <c r="D18" s="16">
        <v>38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74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39">
        <v>20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22">
        <v>0</v>
      </c>
      <c r="AJ18" s="39">
        <v>132</v>
      </c>
    </row>
    <row r="19" spans="1:36" x14ac:dyDescent="0.25">
      <c r="A19" s="36" t="s">
        <v>32</v>
      </c>
      <c r="B19" s="16">
        <v>0</v>
      </c>
      <c r="C19" s="16">
        <v>0</v>
      </c>
      <c r="D19" s="16">
        <v>11</v>
      </c>
      <c r="E19" s="16">
        <v>0</v>
      </c>
      <c r="F19" s="16">
        <v>32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89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39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22">
        <v>0</v>
      </c>
      <c r="AJ19" s="39">
        <v>132</v>
      </c>
    </row>
    <row r="20" spans="1:36" x14ac:dyDescent="0.25">
      <c r="A20" s="36" t="s">
        <v>33</v>
      </c>
      <c r="B20" s="16">
        <v>0</v>
      </c>
      <c r="C20" s="16">
        <v>0</v>
      </c>
      <c r="D20" s="16">
        <v>13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14</v>
      </c>
      <c r="N20" s="16">
        <v>0</v>
      </c>
      <c r="O20" s="16">
        <v>0</v>
      </c>
      <c r="P20" s="16">
        <v>63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34</v>
      </c>
      <c r="W20" s="16">
        <v>0</v>
      </c>
      <c r="X20" s="39">
        <v>23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22">
        <v>0</v>
      </c>
      <c r="AJ20" s="39">
        <v>147</v>
      </c>
    </row>
    <row r="21" spans="1:36" x14ac:dyDescent="0.25">
      <c r="A21" s="36" t="s">
        <v>36</v>
      </c>
      <c r="B21" s="16">
        <v>0</v>
      </c>
      <c r="C21" s="16">
        <v>30</v>
      </c>
      <c r="D21" s="16">
        <v>18</v>
      </c>
      <c r="E21" s="16">
        <v>0</v>
      </c>
      <c r="F21" s="16">
        <v>40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52</v>
      </c>
      <c r="N21" s="16">
        <v>0</v>
      </c>
      <c r="O21" s="16">
        <v>0</v>
      </c>
      <c r="P21" s="16">
        <v>26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27</v>
      </c>
      <c r="W21" s="16">
        <v>0</v>
      </c>
      <c r="X21" s="39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22">
        <v>0</v>
      </c>
      <c r="AJ21" s="39">
        <v>193</v>
      </c>
    </row>
    <row r="22" spans="1:36" x14ac:dyDescent="0.25">
      <c r="A22" s="36" t="s">
        <v>37</v>
      </c>
      <c r="B22" s="16">
        <v>0</v>
      </c>
      <c r="C22" s="16">
        <v>15</v>
      </c>
      <c r="D22" s="16">
        <v>18</v>
      </c>
      <c r="E22" s="16">
        <v>0</v>
      </c>
      <c r="F22" s="16">
        <v>11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122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114</v>
      </c>
      <c r="W22" s="16">
        <v>0</v>
      </c>
      <c r="X22" s="39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22">
        <v>0</v>
      </c>
      <c r="AJ22" s="39">
        <v>280</v>
      </c>
    </row>
    <row r="23" spans="1:36" x14ac:dyDescent="0.25">
      <c r="A23" s="36" t="s">
        <v>38</v>
      </c>
      <c r="B23" s="16">
        <v>0</v>
      </c>
      <c r="C23" s="16">
        <v>0</v>
      </c>
      <c r="D23" s="16">
        <v>17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55</v>
      </c>
      <c r="Q23" s="16">
        <v>0</v>
      </c>
      <c r="R23" s="16">
        <v>19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39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22">
        <v>0</v>
      </c>
      <c r="AJ23" s="39">
        <v>94</v>
      </c>
    </row>
    <row r="24" spans="1:36" x14ac:dyDescent="0.25">
      <c r="A24" s="36" t="s">
        <v>39</v>
      </c>
      <c r="B24" s="16">
        <v>0</v>
      </c>
      <c r="C24" s="16">
        <v>0</v>
      </c>
      <c r="D24" s="16">
        <v>0</v>
      </c>
      <c r="E24" s="16">
        <v>0</v>
      </c>
      <c r="F24" s="16">
        <v>10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3</v>
      </c>
      <c r="N24" s="16">
        <v>0</v>
      </c>
      <c r="O24" s="16">
        <v>0</v>
      </c>
      <c r="P24" s="16">
        <v>34</v>
      </c>
      <c r="Q24" s="16">
        <v>0</v>
      </c>
      <c r="R24" s="16">
        <v>4</v>
      </c>
      <c r="S24" s="16">
        <v>0</v>
      </c>
      <c r="T24" s="16">
        <v>0</v>
      </c>
      <c r="U24" s="16">
        <v>0</v>
      </c>
      <c r="V24" s="16">
        <v>44</v>
      </c>
      <c r="W24" s="16">
        <v>0</v>
      </c>
      <c r="X24" s="39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22">
        <v>0</v>
      </c>
      <c r="AJ24" s="39">
        <v>95</v>
      </c>
    </row>
    <row r="25" spans="1:36" x14ac:dyDescent="0.25">
      <c r="A25" s="36" t="s">
        <v>40</v>
      </c>
      <c r="B25" s="16">
        <v>0</v>
      </c>
      <c r="C25" s="16">
        <v>67</v>
      </c>
      <c r="D25" s="16">
        <v>0</v>
      </c>
      <c r="E25" s="16">
        <v>0</v>
      </c>
      <c r="F25" s="16">
        <v>10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27</v>
      </c>
      <c r="Q25" s="16">
        <v>0</v>
      </c>
      <c r="R25" s="16">
        <v>1</v>
      </c>
      <c r="S25" s="16">
        <v>0</v>
      </c>
      <c r="T25" s="16">
        <v>0</v>
      </c>
      <c r="U25" s="16">
        <v>0</v>
      </c>
      <c r="V25" s="16">
        <v>8</v>
      </c>
      <c r="W25" s="16">
        <v>0</v>
      </c>
      <c r="X25" s="39">
        <v>74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22">
        <v>0</v>
      </c>
      <c r="AJ25" s="39">
        <v>187</v>
      </c>
    </row>
    <row r="26" spans="1:36" x14ac:dyDescent="0.25">
      <c r="A26" s="36" t="s">
        <v>41</v>
      </c>
      <c r="B26" s="16">
        <v>0</v>
      </c>
      <c r="C26" s="16">
        <v>0</v>
      </c>
      <c r="D26" s="16">
        <v>27</v>
      </c>
      <c r="E26" s="16">
        <v>0</v>
      </c>
      <c r="F26" s="16">
        <v>49</v>
      </c>
      <c r="G26" s="16">
        <v>14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21</v>
      </c>
      <c r="N26" s="16">
        <v>0</v>
      </c>
      <c r="O26" s="16">
        <v>0</v>
      </c>
      <c r="P26" s="16">
        <v>57</v>
      </c>
      <c r="Q26" s="16">
        <v>0</v>
      </c>
      <c r="R26" s="16">
        <v>34</v>
      </c>
      <c r="S26" s="16">
        <v>0</v>
      </c>
      <c r="T26" s="16">
        <v>0</v>
      </c>
      <c r="U26" s="16">
        <v>0</v>
      </c>
      <c r="V26" s="16">
        <v>22</v>
      </c>
      <c r="W26" s="16">
        <v>0</v>
      </c>
      <c r="X26" s="39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22">
        <v>0</v>
      </c>
      <c r="AJ26" s="39">
        <v>224</v>
      </c>
    </row>
    <row r="27" spans="1:36" x14ac:dyDescent="0.25">
      <c r="A27" s="36" t="s">
        <v>43</v>
      </c>
      <c r="B27" s="16">
        <v>0</v>
      </c>
      <c r="C27" s="16">
        <v>0</v>
      </c>
      <c r="D27" s="16">
        <v>0</v>
      </c>
      <c r="E27" s="16">
        <v>0</v>
      </c>
      <c r="F27" s="16">
        <v>4</v>
      </c>
      <c r="G27" s="16">
        <v>4</v>
      </c>
      <c r="H27" s="16">
        <v>10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6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46</v>
      </c>
      <c r="W27" s="16">
        <v>0</v>
      </c>
      <c r="X27" s="39">
        <v>10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22">
        <v>0</v>
      </c>
      <c r="AJ27" s="39">
        <v>80</v>
      </c>
    </row>
    <row r="28" spans="1:36" x14ac:dyDescent="0.25">
      <c r="A28" s="36" t="s">
        <v>45</v>
      </c>
      <c r="B28" s="16">
        <v>9</v>
      </c>
      <c r="C28" s="16">
        <v>54</v>
      </c>
      <c r="D28" s="16">
        <v>24</v>
      </c>
      <c r="E28" s="16">
        <v>0</v>
      </c>
      <c r="F28" s="16">
        <v>3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13</v>
      </c>
      <c r="N28" s="16">
        <v>0</v>
      </c>
      <c r="O28" s="16">
        <v>0</v>
      </c>
      <c r="P28" s="16">
        <v>51</v>
      </c>
      <c r="Q28" s="16">
        <v>0</v>
      </c>
      <c r="R28" s="16">
        <v>50</v>
      </c>
      <c r="S28" s="16">
        <v>0</v>
      </c>
      <c r="T28" s="16">
        <v>0</v>
      </c>
      <c r="U28" s="16">
        <v>0</v>
      </c>
      <c r="V28" s="16">
        <v>1</v>
      </c>
      <c r="W28" s="16">
        <v>0</v>
      </c>
      <c r="X28" s="39">
        <v>14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22">
        <v>0</v>
      </c>
      <c r="AJ28" s="39">
        <v>219</v>
      </c>
    </row>
    <row r="29" spans="1:36" x14ac:dyDescent="0.25">
      <c r="A29" s="36" t="s">
        <v>47</v>
      </c>
      <c r="B29" s="16">
        <v>1</v>
      </c>
      <c r="C29" s="16">
        <v>51</v>
      </c>
      <c r="D29" s="16">
        <v>0</v>
      </c>
      <c r="E29" s="16">
        <v>0</v>
      </c>
      <c r="F29" s="16">
        <v>20</v>
      </c>
      <c r="G29" s="16">
        <v>3</v>
      </c>
      <c r="H29" s="16">
        <v>10</v>
      </c>
      <c r="I29" s="16">
        <v>0</v>
      </c>
      <c r="J29" s="16">
        <v>0</v>
      </c>
      <c r="K29" s="16">
        <v>0</v>
      </c>
      <c r="L29" s="16">
        <v>0</v>
      </c>
      <c r="M29" s="16">
        <v>1</v>
      </c>
      <c r="N29" s="16">
        <v>0</v>
      </c>
      <c r="O29" s="16">
        <v>0</v>
      </c>
      <c r="P29" s="16">
        <v>12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41</v>
      </c>
      <c r="W29" s="16">
        <v>0</v>
      </c>
      <c r="X29" s="39">
        <v>11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22">
        <v>0</v>
      </c>
      <c r="AJ29" s="39">
        <v>150</v>
      </c>
    </row>
    <row r="30" spans="1:36" x14ac:dyDescent="0.25">
      <c r="A30" s="36" t="s">
        <v>48</v>
      </c>
      <c r="B30" s="16">
        <v>0</v>
      </c>
      <c r="C30" s="16">
        <v>23</v>
      </c>
      <c r="D30" s="16">
        <v>12</v>
      </c>
      <c r="E30" s="16">
        <v>0</v>
      </c>
      <c r="F30" s="16">
        <v>28</v>
      </c>
      <c r="G30" s="16">
        <v>0</v>
      </c>
      <c r="H30" s="16">
        <v>5</v>
      </c>
      <c r="I30" s="16">
        <v>0</v>
      </c>
      <c r="J30" s="16">
        <v>0</v>
      </c>
      <c r="K30" s="16">
        <v>0</v>
      </c>
      <c r="L30" s="16">
        <v>0</v>
      </c>
      <c r="M30" s="16">
        <v>44</v>
      </c>
      <c r="N30" s="16">
        <v>0</v>
      </c>
      <c r="O30" s="16">
        <v>0</v>
      </c>
      <c r="P30" s="16">
        <v>15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9</v>
      </c>
      <c r="W30" s="16">
        <v>0</v>
      </c>
      <c r="X30" s="39">
        <v>3</v>
      </c>
      <c r="Y30" s="16">
        <v>17</v>
      </c>
      <c r="Z30" s="16">
        <v>0</v>
      </c>
      <c r="AA30" s="16">
        <v>40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22">
        <v>0</v>
      </c>
      <c r="AJ30" s="39">
        <v>196</v>
      </c>
    </row>
    <row r="31" spans="1:36" x14ac:dyDescent="0.25">
      <c r="A31" s="36" t="s">
        <v>53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2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39">
        <v>0</v>
      </c>
      <c r="Y31" s="16">
        <v>2</v>
      </c>
      <c r="Z31" s="16">
        <v>8</v>
      </c>
      <c r="AA31" s="16">
        <v>18</v>
      </c>
      <c r="AB31" s="16">
        <v>34</v>
      </c>
      <c r="AC31" s="16">
        <v>9</v>
      </c>
      <c r="AD31" s="16">
        <v>4</v>
      </c>
      <c r="AE31" s="16">
        <v>0</v>
      </c>
      <c r="AF31" s="16">
        <v>5</v>
      </c>
      <c r="AG31" s="16">
        <v>0</v>
      </c>
      <c r="AH31" s="16">
        <v>0</v>
      </c>
      <c r="AI31" s="22">
        <v>9</v>
      </c>
      <c r="AJ31" s="39">
        <v>91</v>
      </c>
    </row>
    <row r="32" spans="1:36" x14ac:dyDescent="0.25">
      <c r="A32" s="36" t="s">
        <v>60</v>
      </c>
      <c r="B32" s="16">
        <v>0</v>
      </c>
      <c r="C32" s="16">
        <v>24</v>
      </c>
      <c r="D32" s="16">
        <v>9</v>
      </c>
      <c r="E32" s="16">
        <v>0</v>
      </c>
      <c r="F32" s="16">
        <v>3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7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39">
        <v>0</v>
      </c>
      <c r="Y32" s="16">
        <v>0</v>
      </c>
      <c r="Z32" s="16">
        <v>8</v>
      </c>
      <c r="AA32" s="16">
        <v>0</v>
      </c>
      <c r="AB32" s="16">
        <v>0</v>
      </c>
      <c r="AC32" s="16">
        <v>4</v>
      </c>
      <c r="AD32" s="16">
        <v>2</v>
      </c>
      <c r="AE32" s="16">
        <v>0</v>
      </c>
      <c r="AF32" s="16">
        <v>0</v>
      </c>
      <c r="AG32" s="16">
        <v>0</v>
      </c>
      <c r="AH32" s="16">
        <v>0</v>
      </c>
      <c r="AI32" s="22">
        <v>0</v>
      </c>
      <c r="AJ32" s="39">
        <v>57</v>
      </c>
    </row>
    <row r="33" spans="1:36" x14ac:dyDescent="0.25">
      <c r="A33" s="36" t="s">
        <v>61</v>
      </c>
      <c r="B33" s="16">
        <v>0</v>
      </c>
      <c r="C33" s="16">
        <v>50</v>
      </c>
      <c r="D33" s="16">
        <v>0</v>
      </c>
      <c r="E33" s="16">
        <v>0</v>
      </c>
      <c r="F33" s="16">
        <v>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6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39">
        <v>1</v>
      </c>
      <c r="Y33" s="16">
        <v>0</v>
      </c>
      <c r="Z33" s="16">
        <v>0</v>
      </c>
      <c r="AA33" s="16">
        <v>0</v>
      </c>
      <c r="AB33" s="16">
        <v>0</v>
      </c>
      <c r="AC33" s="16">
        <v>1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22">
        <v>0</v>
      </c>
      <c r="AJ33" s="39">
        <v>65</v>
      </c>
    </row>
    <row r="34" spans="1:36" x14ac:dyDescent="0.25">
      <c r="A34" s="36" t="s">
        <v>62</v>
      </c>
      <c r="B34" s="16">
        <v>1</v>
      </c>
      <c r="C34" s="16">
        <v>0</v>
      </c>
      <c r="D34" s="16">
        <v>2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41</v>
      </c>
      <c r="N34" s="16">
        <v>0</v>
      </c>
      <c r="O34" s="16">
        <v>0</v>
      </c>
      <c r="P34" s="16">
        <v>13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39">
        <v>20</v>
      </c>
      <c r="Y34" s="16">
        <v>0</v>
      </c>
      <c r="Z34" s="16">
        <v>0</v>
      </c>
      <c r="AA34" s="16">
        <v>24</v>
      </c>
      <c r="AB34" s="16">
        <v>2</v>
      </c>
      <c r="AC34" s="16">
        <v>0</v>
      </c>
      <c r="AD34" s="16">
        <v>0</v>
      </c>
      <c r="AE34" s="16">
        <v>11</v>
      </c>
      <c r="AF34" s="16">
        <v>0</v>
      </c>
      <c r="AG34" s="16">
        <v>1</v>
      </c>
      <c r="AH34" s="16">
        <v>9</v>
      </c>
      <c r="AI34" s="22">
        <v>0</v>
      </c>
      <c r="AJ34" s="39">
        <v>124</v>
      </c>
    </row>
    <row r="35" spans="1:36" x14ac:dyDescent="0.25">
      <c r="A35" s="36" t="s">
        <v>66</v>
      </c>
      <c r="B35" s="16">
        <v>0</v>
      </c>
      <c r="C35" s="16">
        <v>0</v>
      </c>
      <c r="D35" s="16">
        <v>7</v>
      </c>
      <c r="E35" s="16">
        <v>0</v>
      </c>
      <c r="F35" s="16">
        <v>0</v>
      </c>
      <c r="G35" s="16">
        <v>0</v>
      </c>
      <c r="H35" s="16">
        <v>9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1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39">
        <v>0</v>
      </c>
      <c r="Y35" s="16">
        <v>0</v>
      </c>
      <c r="Z35" s="16">
        <v>8</v>
      </c>
      <c r="AA35" s="16">
        <v>1</v>
      </c>
      <c r="AB35" s="16">
        <v>1</v>
      </c>
      <c r="AC35" s="16">
        <v>2</v>
      </c>
      <c r="AD35" s="16">
        <v>0</v>
      </c>
      <c r="AE35" s="16">
        <v>0</v>
      </c>
      <c r="AF35" s="16">
        <v>6</v>
      </c>
      <c r="AG35" s="16">
        <v>0</v>
      </c>
      <c r="AH35" s="16">
        <v>0</v>
      </c>
      <c r="AI35" s="22">
        <v>0</v>
      </c>
      <c r="AJ35" s="39">
        <v>35</v>
      </c>
    </row>
    <row r="36" spans="1:36" x14ac:dyDescent="0.25">
      <c r="A36" s="36" t="s">
        <v>67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39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22">
        <v>0</v>
      </c>
      <c r="AJ36" s="39">
        <v>0</v>
      </c>
    </row>
    <row r="37" spans="1:36" x14ac:dyDescent="0.25">
      <c r="A37" s="36" t="s">
        <v>68</v>
      </c>
      <c r="B37" s="16">
        <v>0</v>
      </c>
      <c r="C37" s="16">
        <v>8</v>
      </c>
      <c r="D37" s="16">
        <v>7</v>
      </c>
      <c r="E37" s="16">
        <v>1</v>
      </c>
      <c r="F37" s="16">
        <v>0</v>
      </c>
      <c r="G37" s="16">
        <v>1</v>
      </c>
      <c r="H37" s="16">
        <v>5</v>
      </c>
      <c r="I37" s="16">
        <v>0</v>
      </c>
      <c r="J37" s="16">
        <v>1</v>
      </c>
      <c r="K37" s="16">
        <v>0</v>
      </c>
      <c r="L37" s="16">
        <v>0</v>
      </c>
      <c r="M37" s="16">
        <v>1</v>
      </c>
      <c r="N37" s="16">
        <v>3</v>
      </c>
      <c r="O37" s="16">
        <v>0</v>
      </c>
      <c r="P37" s="16">
        <v>7</v>
      </c>
      <c r="Q37" s="16">
        <v>1</v>
      </c>
      <c r="R37" s="16">
        <v>0</v>
      </c>
      <c r="S37" s="16">
        <v>0</v>
      </c>
      <c r="T37" s="16">
        <v>0</v>
      </c>
      <c r="U37" s="16">
        <v>0</v>
      </c>
      <c r="V37" s="16">
        <v>40</v>
      </c>
      <c r="W37" s="16">
        <v>0</v>
      </c>
      <c r="X37" s="39">
        <v>1</v>
      </c>
      <c r="Y37" s="16">
        <v>1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22">
        <v>0</v>
      </c>
      <c r="AJ37" s="39">
        <v>77</v>
      </c>
    </row>
    <row r="38" spans="1:36" x14ac:dyDescent="0.25">
      <c r="A38" s="36" t="s">
        <v>71</v>
      </c>
      <c r="B38" s="16">
        <v>0</v>
      </c>
      <c r="C38" s="16">
        <v>0</v>
      </c>
      <c r="D38" s="16">
        <v>0</v>
      </c>
      <c r="E38" s="16">
        <v>0</v>
      </c>
      <c r="F38" s="16">
        <v>8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1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39">
        <v>7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22">
        <v>0</v>
      </c>
      <c r="AJ38" s="39">
        <v>16</v>
      </c>
    </row>
    <row r="39" spans="1:36" x14ac:dyDescent="0.25">
      <c r="A39" s="37" t="s">
        <v>72</v>
      </c>
      <c r="B39" s="16">
        <v>0</v>
      </c>
      <c r="C39" s="16">
        <v>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39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22">
        <v>0</v>
      </c>
      <c r="AJ39" s="39">
        <v>7</v>
      </c>
    </row>
    <row r="40" spans="1:36" x14ac:dyDescent="0.25">
      <c r="A40" s="37" t="s">
        <v>73</v>
      </c>
      <c r="B40" s="16">
        <v>0</v>
      </c>
      <c r="C40" s="16">
        <v>7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2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39">
        <v>0</v>
      </c>
      <c r="Y40" s="16">
        <v>0</v>
      </c>
      <c r="Z40" s="16">
        <v>3</v>
      </c>
      <c r="AA40" s="16">
        <v>8</v>
      </c>
      <c r="AB40" s="16">
        <v>0</v>
      </c>
      <c r="AC40" s="16">
        <v>0</v>
      </c>
      <c r="AD40" s="16">
        <v>2</v>
      </c>
      <c r="AE40" s="16">
        <v>0</v>
      </c>
      <c r="AF40" s="16">
        <v>2</v>
      </c>
      <c r="AG40" s="16">
        <v>0</v>
      </c>
      <c r="AH40" s="16">
        <v>0</v>
      </c>
      <c r="AI40" s="22">
        <v>2</v>
      </c>
      <c r="AJ40" s="39">
        <v>26</v>
      </c>
    </row>
    <row r="41" spans="1:36" x14ac:dyDescent="0.25">
      <c r="A41" s="37" t="s">
        <v>74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39">
        <v>6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22">
        <v>0</v>
      </c>
      <c r="AJ41" s="39">
        <v>6</v>
      </c>
    </row>
    <row r="42" spans="1:36" x14ac:dyDescent="0.25">
      <c r="A42" s="37" t="s">
        <v>75</v>
      </c>
      <c r="B42" s="16">
        <v>0</v>
      </c>
      <c r="C42" s="16">
        <v>13</v>
      </c>
      <c r="D42" s="16">
        <v>13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13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39">
        <v>0</v>
      </c>
      <c r="Y42" s="16">
        <v>0</v>
      </c>
      <c r="Z42" s="16">
        <v>0</v>
      </c>
      <c r="AA42" s="16">
        <v>34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3</v>
      </c>
      <c r="AH42" s="16">
        <v>5</v>
      </c>
      <c r="AI42" s="22">
        <v>18</v>
      </c>
      <c r="AJ42" s="39">
        <v>99</v>
      </c>
    </row>
    <row r="43" spans="1:36" x14ac:dyDescent="0.25">
      <c r="A43" s="37" t="s">
        <v>76</v>
      </c>
      <c r="B43" s="16">
        <v>0</v>
      </c>
      <c r="C43" s="16">
        <v>29</v>
      </c>
      <c r="D43" s="16">
        <v>8</v>
      </c>
      <c r="E43" s="16">
        <v>0</v>
      </c>
      <c r="F43" s="16">
        <v>14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42</v>
      </c>
      <c r="N43" s="16">
        <v>0</v>
      </c>
      <c r="O43" s="16">
        <v>0</v>
      </c>
      <c r="P43" s="16">
        <v>62</v>
      </c>
      <c r="Q43" s="16">
        <v>0</v>
      </c>
      <c r="R43" s="16">
        <v>15</v>
      </c>
      <c r="S43" s="16">
        <v>1</v>
      </c>
      <c r="T43" s="16">
        <v>0</v>
      </c>
      <c r="U43" s="16">
        <v>0</v>
      </c>
      <c r="V43" s="16">
        <v>0</v>
      </c>
      <c r="W43" s="16">
        <v>0</v>
      </c>
      <c r="X43" s="39">
        <v>0</v>
      </c>
      <c r="Y43" s="16">
        <v>13</v>
      </c>
      <c r="Z43" s="16">
        <v>16</v>
      </c>
      <c r="AA43" s="16">
        <v>17</v>
      </c>
      <c r="AB43" s="16">
        <v>4</v>
      </c>
      <c r="AC43" s="16">
        <v>15</v>
      </c>
      <c r="AD43" s="16">
        <v>10</v>
      </c>
      <c r="AE43" s="16">
        <v>4</v>
      </c>
      <c r="AF43" s="16">
        <v>19</v>
      </c>
      <c r="AG43" s="16">
        <v>0</v>
      </c>
      <c r="AH43" s="16">
        <v>10</v>
      </c>
      <c r="AI43" s="22">
        <v>0</v>
      </c>
      <c r="AJ43" s="39">
        <v>279</v>
      </c>
    </row>
    <row r="44" spans="1:36" x14ac:dyDescent="0.25">
      <c r="A44" s="37" t="s">
        <v>78</v>
      </c>
      <c r="B44" s="16">
        <v>0</v>
      </c>
      <c r="C44" s="16">
        <v>42</v>
      </c>
      <c r="D44" s="16">
        <v>0</v>
      </c>
      <c r="E44" s="16">
        <v>0</v>
      </c>
      <c r="F44" s="16">
        <v>78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2</v>
      </c>
      <c r="M44" s="16">
        <v>22</v>
      </c>
      <c r="N44" s="16">
        <v>0</v>
      </c>
      <c r="O44" s="16">
        <v>0</v>
      </c>
      <c r="P44" s="16">
        <v>97</v>
      </c>
      <c r="Q44" s="16">
        <v>0</v>
      </c>
      <c r="R44" s="16">
        <v>21</v>
      </c>
      <c r="S44" s="16">
        <v>0</v>
      </c>
      <c r="T44" s="16">
        <v>1</v>
      </c>
      <c r="U44" s="16">
        <v>0</v>
      </c>
      <c r="V44" s="16">
        <v>0</v>
      </c>
      <c r="W44" s="16">
        <v>0</v>
      </c>
      <c r="X44" s="39">
        <v>0</v>
      </c>
      <c r="Y44" s="16">
        <v>0</v>
      </c>
      <c r="Z44" s="16">
        <v>0</v>
      </c>
      <c r="AA44" s="16">
        <v>1</v>
      </c>
      <c r="AB44" s="16">
        <v>0</v>
      </c>
      <c r="AC44" s="16">
        <v>0</v>
      </c>
      <c r="AD44" s="16">
        <v>0</v>
      </c>
      <c r="AE44" s="16">
        <v>1</v>
      </c>
      <c r="AF44" s="16">
        <v>0</v>
      </c>
      <c r="AG44" s="16">
        <v>0</v>
      </c>
      <c r="AH44" s="16">
        <v>2</v>
      </c>
      <c r="AI44" s="22">
        <v>0</v>
      </c>
      <c r="AJ44" s="39">
        <v>268</v>
      </c>
    </row>
    <row r="45" spans="1:36" x14ac:dyDescent="0.25">
      <c r="A45" s="37" t="s">
        <v>79</v>
      </c>
      <c r="B45" s="16">
        <v>1</v>
      </c>
      <c r="C45" s="16">
        <v>0</v>
      </c>
      <c r="D45" s="16">
        <v>20</v>
      </c>
      <c r="E45" s="16">
        <v>0</v>
      </c>
      <c r="F45" s="16">
        <v>16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39</v>
      </c>
      <c r="N45" s="16">
        <v>0</v>
      </c>
      <c r="O45" s="16">
        <v>0</v>
      </c>
      <c r="P45" s="16">
        <v>7</v>
      </c>
      <c r="Q45" s="16">
        <v>0</v>
      </c>
      <c r="R45" s="16">
        <v>27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39">
        <v>6</v>
      </c>
      <c r="Y45" s="16">
        <v>0</v>
      </c>
      <c r="Z45" s="16">
        <v>22</v>
      </c>
      <c r="AA45" s="16">
        <v>2</v>
      </c>
      <c r="AB45" s="16">
        <v>0</v>
      </c>
      <c r="AC45" s="16">
        <v>0</v>
      </c>
      <c r="AD45" s="16">
        <v>0</v>
      </c>
      <c r="AE45" s="16">
        <v>0</v>
      </c>
      <c r="AF45" s="16">
        <v>3</v>
      </c>
      <c r="AG45" s="16">
        <v>0</v>
      </c>
      <c r="AH45" s="16">
        <v>5</v>
      </c>
      <c r="AI45" s="22">
        <v>0</v>
      </c>
      <c r="AJ45" s="39">
        <v>148</v>
      </c>
    </row>
    <row r="46" spans="1:36" x14ac:dyDescent="0.25">
      <c r="A46" s="37" t="s">
        <v>83</v>
      </c>
      <c r="B46" s="16">
        <v>0</v>
      </c>
      <c r="C46" s="16">
        <v>4</v>
      </c>
      <c r="D46" s="16">
        <v>0</v>
      </c>
      <c r="E46" s="16">
        <v>0</v>
      </c>
      <c r="F46" s="16">
        <v>9</v>
      </c>
      <c r="G46" s="16">
        <v>0</v>
      </c>
      <c r="H46" s="16">
        <v>21</v>
      </c>
      <c r="I46" s="16">
        <v>0</v>
      </c>
      <c r="J46" s="16">
        <v>0</v>
      </c>
      <c r="K46" s="16">
        <v>0</v>
      </c>
      <c r="L46" s="16">
        <v>1</v>
      </c>
      <c r="M46" s="16">
        <v>19</v>
      </c>
      <c r="N46" s="16">
        <v>0</v>
      </c>
      <c r="O46" s="16">
        <v>0</v>
      </c>
      <c r="P46" s="16">
        <v>7</v>
      </c>
      <c r="Q46" s="16">
        <v>0</v>
      </c>
      <c r="R46" s="16">
        <v>0</v>
      </c>
      <c r="S46" s="16">
        <v>0</v>
      </c>
      <c r="T46" s="16">
        <v>11</v>
      </c>
      <c r="U46" s="16">
        <v>0</v>
      </c>
      <c r="V46" s="16">
        <v>0</v>
      </c>
      <c r="W46" s="16">
        <v>0</v>
      </c>
      <c r="X46" s="39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22">
        <v>0</v>
      </c>
      <c r="AJ46" s="39">
        <v>72</v>
      </c>
    </row>
    <row r="47" spans="1:36" x14ac:dyDescent="0.25">
      <c r="A47" s="37" t="s">
        <v>84</v>
      </c>
      <c r="B47" s="16">
        <v>0</v>
      </c>
      <c r="C47" s="16">
        <v>6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15</v>
      </c>
      <c r="Q47" s="16">
        <v>0</v>
      </c>
      <c r="R47" s="16">
        <v>3</v>
      </c>
      <c r="S47" s="16">
        <v>0</v>
      </c>
      <c r="T47" s="16">
        <v>0</v>
      </c>
      <c r="U47" s="16">
        <v>0</v>
      </c>
      <c r="V47" s="16">
        <v>0</v>
      </c>
      <c r="W47" s="16">
        <v>5</v>
      </c>
      <c r="X47" s="39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22">
        <v>0</v>
      </c>
      <c r="AJ47" s="39">
        <v>29</v>
      </c>
    </row>
    <row r="48" spans="1:36" x14ac:dyDescent="0.25">
      <c r="A48" s="37" t="s">
        <v>85</v>
      </c>
      <c r="B48" s="16">
        <v>0</v>
      </c>
      <c r="C48" s="16">
        <v>6</v>
      </c>
      <c r="D48" s="16">
        <v>7</v>
      </c>
      <c r="E48" s="16">
        <v>0</v>
      </c>
      <c r="F48" s="16">
        <v>7</v>
      </c>
      <c r="G48" s="16">
        <v>0</v>
      </c>
      <c r="H48" s="16">
        <v>0</v>
      </c>
      <c r="I48" s="16">
        <v>3</v>
      </c>
      <c r="J48" s="16">
        <v>0</v>
      </c>
      <c r="K48" s="16">
        <v>1</v>
      </c>
      <c r="L48" s="16">
        <v>0</v>
      </c>
      <c r="M48" s="16">
        <v>4</v>
      </c>
      <c r="N48" s="16">
        <v>0</v>
      </c>
      <c r="O48" s="16">
        <v>7</v>
      </c>
      <c r="P48" s="16">
        <v>6</v>
      </c>
      <c r="Q48" s="16">
        <v>0</v>
      </c>
      <c r="R48" s="16">
        <v>4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39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22">
        <v>2</v>
      </c>
      <c r="AJ48" s="39">
        <v>47</v>
      </c>
    </row>
    <row r="49" spans="1:37" x14ac:dyDescent="0.25">
      <c r="A49" s="37" t="s">
        <v>86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11</v>
      </c>
      <c r="Q49" s="16">
        <v>0</v>
      </c>
      <c r="R49" s="16">
        <v>1</v>
      </c>
      <c r="S49" s="16">
        <v>0</v>
      </c>
      <c r="T49" s="16">
        <v>0</v>
      </c>
      <c r="U49" s="16">
        <v>0</v>
      </c>
      <c r="V49" s="16">
        <v>0</v>
      </c>
      <c r="W49" s="16">
        <v>5</v>
      </c>
      <c r="X49" s="39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22">
        <v>0</v>
      </c>
      <c r="AJ49" s="39">
        <v>17</v>
      </c>
    </row>
    <row r="50" spans="1:37" x14ac:dyDescent="0.25">
      <c r="A50" s="37" t="s">
        <v>87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22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4</v>
      </c>
      <c r="Q50" s="16">
        <v>0</v>
      </c>
      <c r="R50" s="16">
        <v>0</v>
      </c>
      <c r="S50" s="16">
        <v>0</v>
      </c>
      <c r="T50" s="16">
        <v>12</v>
      </c>
      <c r="U50" s="16">
        <v>0</v>
      </c>
      <c r="V50" s="16">
        <v>0</v>
      </c>
      <c r="W50" s="16">
        <v>0</v>
      </c>
      <c r="X50" s="39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22">
        <v>0</v>
      </c>
      <c r="AJ50" s="39">
        <v>38</v>
      </c>
    </row>
    <row r="51" spans="1:37" x14ac:dyDescent="0.25">
      <c r="A51" s="37" t="s">
        <v>88</v>
      </c>
      <c r="B51" s="16">
        <v>0</v>
      </c>
      <c r="C51" s="16">
        <v>12</v>
      </c>
      <c r="D51" s="16">
        <v>0</v>
      </c>
      <c r="E51" s="16">
        <v>0</v>
      </c>
      <c r="F51" s="16">
        <v>3</v>
      </c>
      <c r="G51" s="16">
        <v>0</v>
      </c>
      <c r="H51" s="16">
        <v>0</v>
      </c>
      <c r="I51" s="16">
        <v>0</v>
      </c>
      <c r="J51" s="16">
        <v>4</v>
      </c>
      <c r="K51" s="16">
        <v>17</v>
      </c>
      <c r="L51" s="16">
        <v>0</v>
      </c>
      <c r="M51" s="16">
        <v>0</v>
      </c>
      <c r="N51" s="16">
        <v>0</v>
      </c>
      <c r="O51" s="16">
        <v>0</v>
      </c>
      <c r="P51" s="16">
        <v>10</v>
      </c>
      <c r="Q51" s="16">
        <v>0</v>
      </c>
      <c r="R51" s="16">
        <v>12</v>
      </c>
      <c r="S51" s="16">
        <v>0</v>
      </c>
      <c r="T51" s="16">
        <v>0</v>
      </c>
      <c r="U51" s="16">
        <v>1</v>
      </c>
      <c r="V51" s="16">
        <v>0</v>
      </c>
      <c r="W51" s="16">
        <v>0</v>
      </c>
      <c r="X51" s="39">
        <v>0</v>
      </c>
      <c r="Y51" s="16">
        <v>0</v>
      </c>
      <c r="Z51" s="16">
        <v>0</v>
      </c>
      <c r="AA51" s="16">
        <v>3</v>
      </c>
      <c r="AB51" s="16">
        <v>0</v>
      </c>
      <c r="AC51" s="16">
        <v>0</v>
      </c>
      <c r="AD51" s="16">
        <v>0</v>
      </c>
      <c r="AE51" s="16">
        <v>5</v>
      </c>
      <c r="AF51" s="16">
        <v>0</v>
      </c>
      <c r="AG51" s="16">
        <v>0</v>
      </c>
      <c r="AH51" s="16">
        <v>6</v>
      </c>
      <c r="AI51" s="22">
        <v>0</v>
      </c>
      <c r="AJ51" s="39">
        <v>73</v>
      </c>
    </row>
    <row r="52" spans="1:37" x14ac:dyDescent="0.25">
      <c r="A52" s="37" t="s">
        <v>89</v>
      </c>
      <c r="B52" s="16">
        <v>0</v>
      </c>
      <c r="C52" s="16">
        <v>0</v>
      </c>
      <c r="D52" s="16">
        <v>11</v>
      </c>
      <c r="E52" s="16">
        <v>0</v>
      </c>
      <c r="F52" s="16">
        <v>2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2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59</v>
      </c>
      <c r="W52" s="16">
        <v>0</v>
      </c>
      <c r="X52" s="39">
        <v>0</v>
      </c>
      <c r="Y52" s="16">
        <v>0</v>
      </c>
      <c r="Z52" s="16">
        <v>1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2</v>
      </c>
      <c r="AI52" s="22">
        <v>0</v>
      </c>
      <c r="AJ52" s="39">
        <v>77</v>
      </c>
    </row>
    <row r="53" spans="1:37" ht="16.5" customHeight="1" x14ac:dyDescent="0.25">
      <c r="A53" s="37" t="s">
        <v>90</v>
      </c>
      <c r="B53" s="16">
        <v>0</v>
      </c>
      <c r="C53" s="16">
        <v>20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2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67</v>
      </c>
      <c r="W53" s="16">
        <v>0</v>
      </c>
      <c r="X53" s="39">
        <v>0</v>
      </c>
      <c r="Y53" s="16">
        <v>0</v>
      </c>
      <c r="Z53" s="16">
        <v>1</v>
      </c>
      <c r="AA53" s="16">
        <v>0</v>
      </c>
      <c r="AB53" s="16">
        <v>0</v>
      </c>
      <c r="AC53" s="16">
        <v>2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22">
        <v>0</v>
      </c>
      <c r="AJ53" s="39">
        <v>92</v>
      </c>
    </row>
    <row r="54" spans="1:37" ht="16.5" customHeight="1" x14ac:dyDescent="0.25">
      <c r="A54" s="37" t="s">
        <v>99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1</v>
      </c>
      <c r="U54" s="16">
        <v>0</v>
      </c>
      <c r="V54" s="16">
        <v>0</v>
      </c>
      <c r="W54" s="16">
        <v>0</v>
      </c>
      <c r="X54" s="39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22">
        <v>0</v>
      </c>
      <c r="AJ54" s="39">
        <v>2</v>
      </c>
      <c r="AK54" s="16"/>
    </row>
    <row r="55" spans="1:37" ht="16.5" customHeight="1" x14ac:dyDescent="0.25">
      <c r="A55" s="37" t="s">
        <v>101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6</v>
      </c>
      <c r="W55" s="16">
        <v>0</v>
      </c>
      <c r="X55" s="39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22">
        <v>0</v>
      </c>
      <c r="AJ55" s="39">
        <v>6</v>
      </c>
      <c r="AK55" s="16"/>
    </row>
    <row r="56" spans="1:37" ht="16.5" customHeight="1" x14ac:dyDescent="0.25">
      <c r="A56" s="37" t="s">
        <v>102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17</v>
      </c>
      <c r="W56" s="16">
        <v>0</v>
      </c>
      <c r="X56" s="39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22">
        <v>0</v>
      </c>
      <c r="AJ56" s="39">
        <v>17</v>
      </c>
      <c r="AK56" s="16"/>
    </row>
    <row r="57" spans="1:37" ht="16.5" customHeight="1" x14ac:dyDescent="0.25">
      <c r="A57" s="37" t="s">
        <v>103</v>
      </c>
      <c r="B57" s="16">
        <v>0</v>
      </c>
      <c r="C57" s="16">
        <v>3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33</v>
      </c>
      <c r="W57" s="16">
        <v>0</v>
      </c>
      <c r="X57" s="39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22">
        <v>0</v>
      </c>
      <c r="AJ57" s="39">
        <v>36</v>
      </c>
      <c r="AK57" s="16"/>
    </row>
    <row r="58" spans="1:37" ht="16.5" customHeight="1" x14ac:dyDescent="0.25">
      <c r="A58" s="37" t="s">
        <v>104</v>
      </c>
      <c r="B58" s="16">
        <v>0</v>
      </c>
      <c r="C58" s="16">
        <v>6</v>
      </c>
      <c r="D58" s="16">
        <v>7</v>
      </c>
      <c r="E58" s="16">
        <v>0</v>
      </c>
      <c r="F58" s="16">
        <v>7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16</v>
      </c>
      <c r="Q58" s="16">
        <v>0</v>
      </c>
      <c r="R58" s="16">
        <v>10</v>
      </c>
      <c r="S58" s="16">
        <v>0</v>
      </c>
      <c r="T58" s="16">
        <v>0</v>
      </c>
      <c r="U58" s="16">
        <v>0</v>
      </c>
      <c r="V58" s="16">
        <v>3</v>
      </c>
      <c r="W58" s="16">
        <v>0</v>
      </c>
      <c r="X58" s="39">
        <v>7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22">
        <v>0</v>
      </c>
      <c r="AJ58" s="39">
        <v>56</v>
      </c>
      <c r="AK58" s="16"/>
    </row>
    <row r="59" spans="1:37" ht="16.5" customHeight="1" x14ac:dyDescent="0.25">
      <c r="A59" s="37" t="s">
        <v>105</v>
      </c>
      <c r="B59" s="16">
        <v>0</v>
      </c>
      <c r="C59" s="16">
        <v>10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13</v>
      </c>
      <c r="N59" s="16">
        <v>0</v>
      </c>
      <c r="O59" s="16">
        <v>0</v>
      </c>
      <c r="P59" s="16">
        <v>0</v>
      </c>
      <c r="Q59" s="16">
        <v>28</v>
      </c>
      <c r="R59" s="16">
        <v>2</v>
      </c>
      <c r="S59" s="16">
        <v>0</v>
      </c>
      <c r="T59" s="16">
        <v>0</v>
      </c>
      <c r="U59" s="16">
        <v>0</v>
      </c>
      <c r="V59" s="16">
        <v>71</v>
      </c>
      <c r="W59" s="16">
        <v>0</v>
      </c>
      <c r="X59" s="39">
        <v>4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22">
        <v>0</v>
      </c>
      <c r="AJ59" s="39">
        <v>128</v>
      </c>
      <c r="AK59" s="16"/>
    </row>
    <row r="60" spans="1:37" ht="16.5" customHeight="1" x14ac:dyDescent="0.25">
      <c r="A60" s="37" t="s">
        <v>106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2</v>
      </c>
      <c r="Q60" s="16">
        <v>52</v>
      </c>
      <c r="R60" s="16">
        <v>1</v>
      </c>
      <c r="S60" s="16">
        <v>0</v>
      </c>
      <c r="T60" s="16">
        <v>0</v>
      </c>
      <c r="U60" s="16">
        <v>0</v>
      </c>
      <c r="V60" s="16">
        <v>15</v>
      </c>
      <c r="W60" s="16">
        <v>0</v>
      </c>
      <c r="X60" s="39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22">
        <v>0</v>
      </c>
      <c r="AJ60" s="39">
        <v>70</v>
      </c>
      <c r="AK60" s="16"/>
    </row>
    <row r="61" spans="1:37" ht="16.5" customHeight="1" x14ac:dyDescent="0.25">
      <c r="A61" s="37" t="s">
        <v>107</v>
      </c>
      <c r="B61" s="16">
        <v>0</v>
      </c>
      <c r="C61" s="16">
        <v>0</v>
      </c>
      <c r="D61" s="16">
        <v>0</v>
      </c>
      <c r="E61" s="16">
        <v>22</v>
      </c>
      <c r="F61" s="16">
        <v>8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11</v>
      </c>
      <c r="Q61" s="16">
        <v>35</v>
      </c>
      <c r="R61" s="16">
        <v>0</v>
      </c>
      <c r="S61" s="16">
        <v>0</v>
      </c>
      <c r="T61" s="16">
        <v>0</v>
      </c>
      <c r="U61" s="16">
        <v>0</v>
      </c>
      <c r="V61" s="16">
        <v>19</v>
      </c>
      <c r="W61" s="16">
        <v>0</v>
      </c>
      <c r="X61" s="39">
        <v>0</v>
      </c>
      <c r="Y61" s="16">
        <v>0</v>
      </c>
      <c r="Z61" s="16">
        <v>1</v>
      </c>
      <c r="AA61" s="16">
        <v>2</v>
      </c>
      <c r="AB61" s="16">
        <v>0</v>
      </c>
      <c r="AC61" s="16">
        <v>2</v>
      </c>
      <c r="AD61" s="16">
        <v>0</v>
      </c>
      <c r="AE61" s="16">
        <v>0</v>
      </c>
      <c r="AF61" s="16">
        <v>2</v>
      </c>
      <c r="AG61" s="16">
        <v>0</v>
      </c>
      <c r="AH61" s="16">
        <v>4</v>
      </c>
      <c r="AI61" s="22">
        <v>1</v>
      </c>
      <c r="AJ61" s="39">
        <v>107</v>
      </c>
      <c r="AK61" s="16"/>
    </row>
    <row r="62" spans="1:37" ht="16.5" customHeight="1" x14ac:dyDescent="0.25">
      <c r="A62" s="37" t="s">
        <v>108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11</v>
      </c>
      <c r="Q62" s="16">
        <v>43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39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22">
        <v>0</v>
      </c>
      <c r="AJ62" s="39">
        <v>54</v>
      </c>
      <c r="AK62" s="16"/>
    </row>
    <row r="63" spans="1:37" ht="16.5" customHeight="1" x14ac:dyDescent="0.25">
      <c r="A63" s="37" t="s">
        <v>109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1</v>
      </c>
      <c r="W63" s="16">
        <v>0</v>
      </c>
      <c r="X63" s="39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22">
        <v>0</v>
      </c>
      <c r="AJ63" s="39">
        <v>1</v>
      </c>
      <c r="AK63" s="16"/>
    </row>
    <row r="64" spans="1:37" ht="16.5" customHeight="1" x14ac:dyDescent="0.25">
      <c r="A64" s="37" t="s">
        <v>110</v>
      </c>
      <c r="B64" s="16">
        <v>0</v>
      </c>
      <c r="C64" s="16">
        <v>0</v>
      </c>
      <c r="D64" s="16">
        <v>0</v>
      </c>
      <c r="E64" s="16">
        <v>23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13</v>
      </c>
      <c r="S64" s="16">
        <v>0</v>
      </c>
      <c r="T64" s="16">
        <v>0</v>
      </c>
      <c r="U64" s="16">
        <v>0</v>
      </c>
      <c r="V64" s="16">
        <v>40</v>
      </c>
      <c r="W64" s="16">
        <v>0</v>
      </c>
      <c r="X64" s="39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22">
        <v>0</v>
      </c>
      <c r="AJ64" s="39">
        <v>76</v>
      </c>
      <c r="AK64" s="16"/>
    </row>
    <row r="65" spans="1:37" ht="16.5" customHeight="1" x14ac:dyDescent="0.25">
      <c r="A65" s="37" t="s">
        <v>112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6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22">
        <v>6</v>
      </c>
      <c r="AK65" s="16"/>
    </row>
    <row r="66" spans="1:37" x14ac:dyDescent="0.25">
      <c r="A66" s="57" t="s">
        <v>28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</row>
    <row r="67" spans="1:37" x14ac:dyDescent="0.25">
      <c r="A67" s="34" t="s">
        <v>1</v>
      </c>
      <c r="B67" s="33">
        <f>SUM(B68:B127)</f>
        <v>180</v>
      </c>
      <c r="C67" s="33">
        <f t="shared" ref="C67:AJ67" si="1">SUM(C68:C127)</f>
        <v>7305</v>
      </c>
      <c r="D67" s="33">
        <f t="shared" si="1"/>
        <v>5190</v>
      </c>
      <c r="E67" s="33">
        <f t="shared" si="1"/>
        <v>690</v>
      </c>
      <c r="F67" s="33">
        <f t="shared" si="1"/>
        <v>9759</v>
      </c>
      <c r="G67" s="33">
        <f t="shared" si="1"/>
        <v>330</v>
      </c>
      <c r="H67" s="33">
        <f t="shared" si="1"/>
        <v>1344</v>
      </c>
      <c r="I67" s="33">
        <f t="shared" si="1"/>
        <v>45</v>
      </c>
      <c r="J67" s="33">
        <f t="shared" si="1"/>
        <v>405</v>
      </c>
      <c r="K67" s="33">
        <f t="shared" si="1"/>
        <v>285</v>
      </c>
      <c r="L67" s="33">
        <f t="shared" si="1"/>
        <v>45</v>
      </c>
      <c r="M67" s="33">
        <f t="shared" si="1"/>
        <v>4938</v>
      </c>
      <c r="N67" s="33">
        <f t="shared" si="1"/>
        <v>45</v>
      </c>
      <c r="O67" s="33">
        <f t="shared" si="1"/>
        <v>105</v>
      </c>
      <c r="P67" s="33">
        <f t="shared" si="1"/>
        <v>15402</v>
      </c>
      <c r="Q67" s="33">
        <f t="shared" si="1"/>
        <v>2385</v>
      </c>
      <c r="R67" s="33">
        <f t="shared" si="1"/>
        <v>3285</v>
      </c>
      <c r="S67" s="33">
        <f t="shared" si="1"/>
        <v>15</v>
      </c>
      <c r="T67" s="33">
        <f t="shared" si="1"/>
        <v>375</v>
      </c>
      <c r="U67" s="33">
        <f t="shared" si="1"/>
        <v>15</v>
      </c>
      <c r="V67" s="33">
        <f t="shared" si="1"/>
        <v>10845</v>
      </c>
      <c r="W67" s="33">
        <f t="shared" si="1"/>
        <v>150</v>
      </c>
      <c r="X67" s="33">
        <f t="shared" si="1"/>
        <v>2961</v>
      </c>
      <c r="Y67" s="33">
        <f t="shared" si="1"/>
        <v>775.5</v>
      </c>
      <c r="Z67" s="33">
        <f t="shared" si="1"/>
        <v>1598</v>
      </c>
      <c r="AA67" s="33">
        <f t="shared" si="1"/>
        <v>3525</v>
      </c>
      <c r="AB67" s="33">
        <f t="shared" si="1"/>
        <v>963.5</v>
      </c>
      <c r="AC67" s="33">
        <f t="shared" si="1"/>
        <v>822.5</v>
      </c>
      <c r="AD67" s="33">
        <f t="shared" si="1"/>
        <v>423</v>
      </c>
      <c r="AE67" s="33">
        <f t="shared" si="1"/>
        <v>493.5</v>
      </c>
      <c r="AF67" s="33">
        <f t="shared" si="1"/>
        <v>869.5</v>
      </c>
      <c r="AG67" s="33">
        <f t="shared" si="1"/>
        <v>94</v>
      </c>
      <c r="AH67" s="33">
        <f t="shared" si="1"/>
        <v>1010.5</v>
      </c>
      <c r="AI67" s="33">
        <f t="shared" si="1"/>
        <v>752</v>
      </c>
      <c r="AJ67" s="33">
        <f t="shared" si="1"/>
        <v>77426</v>
      </c>
    </row>
    <row r="68" spans="1:37" x14ac:dyDescent="0.25">
      <c r="A68" s="41" t="s">
        <v>9</v>
      </c>
      <c r="B68" s="42">
        <v>0</v>
      </c>
      <c r="C68" s="42">
        <v>0</v>
      </c>
      <c r="D68" s="42">
        <v>0</v>
      </c>
      <c r="E68" s="42">
        <v>0</v>
      </c>
      <c r="F68" s="42">
        <v>1680</v>
      </c>
      <c r="G68" s="42">
        <v>0</v>
      </c>
      <c r="H68" s="42">
        <v>168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3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4">
        <v>0</v>
      </c>
      <c r="AJ68" s="39">
        <v>1848</v>
      </c>
    </row>
    <row r="69" spans="1:37" x14ac:dyDescent="0.25">
      <c r="A69" s="35" t="s">
        <v>10</v>
      </c>
      <c r="B69" s="16">
        <v>0</v>
      </c>
      <c r="C69" s="16">
        <v>0</v>
      </c>
      <c r="D69" s="16">
        <v>264</v>
      </c>
      <c r="E69" s="16">
        <v>0</v>
      </c>
      <c r="F69" s="16">
        <v>228</v>
      </c>
      <c r="G69" s="16">
        <v>0</v>
      </c>
      <c r="H69" s="16">
        <v>36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39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22">
        <v>0</v>
      </c>
      <c r="AJ69" s="39">
        <v>528</v>
      </c>
    </row>
    <row r="70" spans="1:37" x14ac:dyDescent="0.25">
      <c r="A70" s="35" t="s">
        <v>11</v>
      </c>
      <c r="B70" s="16">
        <v>0</v>
      </c>
      <c r="C70" s="16">
        <v>0</v>
      </c>
      <c r="D70" s="16">
        <v>0</v>
      </c>
      <c r="E70" s="16">
        <v>0</v>
      </c>
      <c r="F70" s="16">
        <v>12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39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22">
        <v>0</v>
      </c>
      <c r="AJ70" s="39">
        <v>12</v>
      </c>
    </row>
    <row r="71" spans="1:37" x14ac:dyDescent="0.25">
      <c r="A71" s="36" t="s">
        <v>12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39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22">
        <v>0</v>
      </c>
      <c r="AJ71" s="39">
        <v>0</v>
      </c>
    </row>
    <row r="72" spans="1:37" x14ac:dyDescent="0.25">
      <c r="A72" s="36" t="s">
        <v>13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168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39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22">
        <v>0</v>
      </c>
      <c r="AJ72" s="39">
        <v>168</v>
      </c>
    </row>
    <row r="73" spans="1:37" x14ac:dyDescent="0.25">
      <c r="A73" s="36" t="s">
        <v>14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39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22">
        <v>0</v>
      </c>
      <c r="AJ73" s="39">
        <v>0</v>
      </c>
    </row>
    <row r="74" spans="1:37" x14ac:dyDescent="0.25">
      <c r="A74" s="36" t="s">
        <v>15</v>
      </c>
      <c r="B74" s="16">
        <v>0</v>
      </c>
      <c r="C74" s="16">
        <v>0</v>
      </c>
      <c r="D74" s="16">
        <v>240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39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22">
        <v>0</v>
      </c>
      <c r="AJ74" s="39">
        <v>240</v>
      </c>
    </row>
    <row r="75" spans="1:37" x14ac:dyDescent="0.25">
      <c r="A75" s="36" t="s">
        <v>16</v>
      </c>
      <c r="B75" s="16">
        <v>0</v>
      </c>
      <c r="C75" s="16">
        <v>0</v>
      </c>
      <c r="D75" s="16">
        <v>360</v>
      </c>
      <c r="E75" s="16">
        <v>0</v>
      </c>
      <c r="F75" s="16">
        <v>624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39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22">
        <v>0</v>
      </c>
      <c r="AJ75" s="39">
        <v>984</v>
      </c>
    </row>
    <row r="76" spans="1:37" x14ac:dyDescent="0.25">
      <c r="A76" s="36" t="s">
        <v>17</v>
      </c>
      <c r="B76" s="16">
        <v>0</v>
      </c>
      <c r="C76" s="16">
        <v>0</v>
      </c>
      <c r="D76" s="16">
        <v>0</v>
      </c>
      <c r="E76" s="16">
        <v>0</v>
      </c>
      <c r="F76" s="16">
        <v>192</v>
      </c>
      <c r="G76" s="16">
        <v>0</v>
      </c>
      <c r="H76" s="16">
        <v>120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39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22">
        <v>0</v>
      </c>
      <c r="AJ76" s="39">
        <v>312</v>
      </c>
    </row>
    <row r="77" spans="1:37" x14ac:dyDescent="0.25">
      <c r="A77" s="36" t="s">
        <v>18</v>
      </c>
      <c r="B77" s="16">
        <v>0</v>
      </c>
      <c r="C77" s="16">
        <v>0</v>
      </c>
      <c r="D77" s="16">
        <v>156</v>
      </c>
      <c r="E77" s="16">
        <v>0</v>
      </c>
      <c r="F77" s="16">
        <v>0</v>
      </c>
      <c r="G77" s="16">
        <v>0</v>
      </c>
      <c r="H77" s="16">
        <v>120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39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22">
        <v>0</v>
      </c>
      <c r="AJ77" s="39">
        <v>276</v>
      </c>
    </row>
    <row r="78" spans="1:37" x14ac:dyDescent="0.25">
      <c r="A78" s="36" t="s">
        <v>23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192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39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22">
        <v>0</v>
      </c>
      <c r="AJ78" s="39">
        <v>192</v>
      </c>
    </row>
    <row r="79" spans="1:37" x14ac:dyDescent="0.25">
      <c r="A79" s="36" t="s">
        <v>24</v>
      </c>
      <c r="B79" s="16">
        <v>0</v>
      </c>
      <c r="C79" s="16">
        <v>0</v>
      </c>
      <c r="D79" s="16">
        <v>180</v>
      </c>
      <c r="E79" s="16">
        <v>0</v>
      </c>
      <c r="F79" s="16">
        <v>1443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1128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39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22">
        <v>0</v>
      </c>
      <c r="AJ79" s="39">
        <v>2751</v>
      </c>
    </row>
    <row r="80" spans="1:37" x14ac:dyDescent="0.25">
      <c r="A80" s="36" t="s">
        <v>25</v>
      </c>
      <c r="B80" s="16">
        <v>0</v>
      </c>
      <c r="C80" s="16">
        <v>0</v>
      </c>
      <c r="D80" s="16">
        <v>561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1092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39">
        <v>240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22">
        <v>0</v>
      </c>
      <c r="AJ80" s="39">
        <v>1893</v>
      </c>
    </row>
    <row r="81" spans="1:36" x14ac:dyDescent="0.25">
      <c r="A81" s="36" t="s">
        <v>32</v>
      </c>
      <c r="B81" s="16">
        <v>0</v>
      </c>
      <c r="C81" s="16">
        <v>0</v>
      </c>
      <c r="D81" s="16">
        <v>132</v>
      </c>
      <c r="E81" s="16">
        <v>0</v>
      </c>
      <c r="F81" s="16">
        <v>480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1302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39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22">
        <v>0</v>
      </c>
      <c r="AJ81" s="39">
        <v>1914</v>
      </c>
    </row>
    <row r="82" spans="1:36" x14ac:dyDescent="0.25">
      <c r="A82" s="36" t="s">
        <v>33</v>
      </c>
      <c r="B82" s="16">
        <v>0</v>
      </c>
      <c r="C82" s="16">
        <v>0</v>
      </c>
      <c r="D82" s="16">
        <v>192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210</v>
      </c>
      <c r="N82" s="16">
        <v>0</v>
      </c>
      <c r="O82" s="16">
        <v>0</v>
      </c>
      <c r="P82" s="16">
        <v>756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510</v>
      </c>
      <c r="W82" s="16">
        <v>0</v>
      </c>
      <c r="X82" s="39">
        <v>345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22">
        <v>0</v>
      </c>
      <c r="AJ82" s="39">
        <v>2013</v>
      </c>
    </row>
    <row r="83" spans="1:36" x14ac:dyDescent="0.25">
      <c r="A83" s="36" t="s">
        <v>36</v>
      </c>
      <c r="B83" s="16">
        <v>0</v>
      </c>
      <c r="C83" s="16">
        <v>450</v>
      </c>
      <c r="D83" s="16">
        <v>270</v>
      </c>
      <c r="E83" s="16">
        <v>0</v>
      </c>
      <c r="F83" s="16">
        <v>600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768</v>
      </c>
      <c r="N83" s="16">
        <v>0</v>
      </c>
      <c r="O83" s="16">
        <v>0</v>
      </c>
      <c r="P83" s="16">
        <v>390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405</v>
      </c>
      <c r="W83" s="16">
        <v>0</v>
      </c>
      <c r="X83" s="39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22">
        <v>0</v>
      </c>
      <c r="AJ83" s="39">
        <v>2883</v>
      </c>
    </row>
    <row r="84" spans="1:36" x14ac:dyDescent="0.25">
      <c r="A84" s="36" t="s">
        <v>37</v>
      </c>
      <c r="B84" s="16">
        <v>0</v>
      </c>
      <c r="C84" s="16">
        <v>225</v>
      </c>
      <c r="D84" s="16">
        <v>270</v>
      </c>
      <c r="E84" s="16">
        <v>0</v>
      </c>
      <c r="F84" s="16">
        <v>165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1830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1710</v>
      </c>
      <c r="W84" s="16">
        <v>0</v>
      </c>
      <c r="X84" s="39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22">
        <v>0</v>
      </c>
      <c r="AJ84" s="39">
        <v>4200</v>
      </c>
    </row>
    <row r="85" spans="1:36" x14ac:dyDescent="0.25">
      <c r="A85" s="36" t="s">
        <v>38</v>
      </c>
      <c r="B85" s="16">
        <v>0</v>
      </c>
      <c r="C85" s="16">
        <v>0</v>
      </c>
      <c r="D85" s="16">
        <v>255</v>
      </c>
      <c r="E85" s="16">
        <v>0</v>
      </c>
      <c r="F85" s="16">
        <v>45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822</v>
      </c>
      <c r="Q85" s="16">
        <v>0</v>
      </c>
      <c r="R85" s="16">
        <v>285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39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22">
        <v>0</v>
      </c>
      <c r="AJ85" s="39">
        <v>1407</v>
      </c>
    </row>
    <row r="86" spans="1:36" x14ac:dyDescent="0.25">
      <c r="A86" s="36" t="s">
        <v>39</v>
      </c>
      <c r="B86" s="16">
        <v>0</v>
      </c>
      <c r="C86" s="16">
        <v>0</v>
      </c>
      <c r="D86" s="16">
        <v>0</v>
      </c>
      <c r="E86" s="16">
        <v>0</v>
      </c>
      <c r="F86" s="16">
        <v>150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45</v>
      </c>
      <c r="N86" s="16">
        <v>0</v>
      </c>
      <c r="O86" s="16">
        <v>0</v>
      </c>
      <c r="P86" s="16">
        <v>507</v>
      </c>
      <c r="Q86" s="16">
        <v>0</v>
      </c>
      <c r="R86" s="16">
        <v>60</v>
      </c>
      <c r="S86" s="16">
        <v>0</v>
      </c>
      <c r="T86" s="16">
        <v>0</v>
      </c>
      <c r="U86" s="16">
        <v>0</v>
      </c>
      <c r="V86" s="16">
        <v>660</v>
      </c>
      <c r="W86" s="16">
        <v>0</v>
      </c>
      <c r="X86" s="39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22">
        <v>0</v>
      </c>
      <c r="AJ86" s="39">
        <v>1422</v>
      </c>
    </row>
    <row r="87" spans="1:36" x14ac:dyDescent="0.25">
      <c r="A87" s="36" t="s">
        <v>40</v>
      </c>
      <c r="B87" s="16">
        <v>0</v>
      </c>
      <c r="C87" s="16">
        <v>1005</v>
      </c>
      <c r="D87" s="16">
        <v>0</v>
      </c>
      <c r="E87" s="16">
        <v>0</v>
      </c>
      <c r="F87" s="16">
        <v>150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405</v>
      </c>
      <c r="Q87" s="16">
        <v>0</v>
      </c>
      <c r="R87" s="16">
        <v>15</v>
      </c>
      <c r="S87" s="16">
        <v>0</v>
      </c>
      <c r="T87" s="16">
        <v>0</v>
      </c>
      <c r="U87" s="16">
        <v>0</v>
      </c>
      <c r="V87" s="16">
        <v>120</v>
      </c>
      <c r="W87" s="16">
        <v>0</v>
      </c>
      <c r="X87" s="39">
        <v>1026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22">
        <v>0</v>
      </c>
      <c r="AJ87" s="39">
        <v>2721</v>
      </c>
    </row>
    <row r="88" spans="1:36" x14ac:dyDescent="0.25">
      <c r="A88" s="36" t="s">
        <v>41</v>
      </c>
      <c r="B88" s="16">
        <v>0</v>
      </c>
      <c r="C88" s="16">
        <v>0</v>
      </c>
      <c r="D88" s="16">
        <v>405</v>
      </c>
      <c r="E88" s="16">
        <v>0</v>
      </c>
      <c r="F88" s="16">
        <v>735</v>
      </c>
      <c r="G88" s="16">
        <v>210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315</v>
      </c>
      <c r="N88" s="16">
        <v>0</v>
      </c>
      <c r="O88" s="16">
        <v>0</v>
      </c>
      <c r="P88" s="16">
        <v>855</v>
      </c>
      <c r="Q88" s="16">
        <v>0</v>
      </c>
      <c r="R88" s="16">
        <v>510</v>
      </c>
      <c r="S88" s="16">
        <v>0</v>
      </c>
      <c r="T88" s="16">
        <v>0</v>
      </c>
      <c r="U88" s="16">
        <v>0</v>
      </c>
      <c r="V88" s="16">
        <v>330</v>
      </c>
      <c r="W88" s="16">
        <v>0</v>
      </c>
      <c r="X88" s="39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22">
        <v>0</v>
      </c>
      <c r="AJ88" s="39">
        <v>3360</v>
      </c>
    </row>
    <row r="89" spans="1:36" x14ac:dyDescent="0.25">
      <c r="A89" s="36" t="s">
        <v>43</v>
      </c>
      <c r="B89" s="16">
        <v>0</v>
      </c>
      <c r="C89" s="16">
        <v>0</v>
      </c>
      <c r="D89" s="16">
        <v>0</v>
      </c>
      <c r="E89" s="16">
        <v>0</v>
      </c>
      <c r="F89" s="16">
        <v>60</v>
      </c>
      <c r="G89" s="16">
        <v>60</v>
      </c>
      <c r="H89" s="16">
        <v>150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90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690</v>
      </c>
      <c r="W89" s="16">
        <v>0</v>
      </c>
      <c r="X89" s="39">
        <v>150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22">
        <v>0</v>
      </c>
      <c r="AJ89" s="39">
        <v>1200</v>
      </c>
    </row>
    <row r="90" spans="1:36" x14ac:dyDescent="0.25">
      <c r="A90" s="36" t="s">
        <v>45</v>
      </c>
      <c r="B90" s="16">
        <v>135</v>
      </c>
      <c r="C90" s="16">
        <v>810</v>
      </c>
      <c r="D90" s="16">
        <v>360</v>
      </c>
      <c r="E90" s="16">
        <v>0</v>
      </c>
      <c r="F90" s="16">
        <v>45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195</v>
      </c>
      <c r="N90" s="16">
        <v>0</v>
      </c>
      <c r="O90" s="16">
        <v>0</v>
      </c>
      <c r="P90" s="16">
        <v>765</v>
      </c>
      <c r="Q90" s="16">
        <v>0</v>
      </c>
      <c r="R90" s="16">
        <v>750</v>
      </c>
      <c r="S90" s="16">
        <v>0</v>
      </c>
      <c r="T90" s="16">
        <v>0</v>
      </c>
      <c r="U90" s="16">
        <v>0</v>
      </c>
      <c r="V90" s="16">
        <v>15</v>
      </c>
      <c r="W90" s="16">
        <v>0</v>
      </c>
      <c r="X90" s="39">
        <v>210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22">
        <v>0</v>
      </c>
      <c r="AJ90" s="39">
        <v>3285</v>
      </c>
    </row>
    <row r="91" spans="1:36" x14ac:dyDescent="0.25">
      <c r="A91" s="36" t="s">
        <v>47</v>
      </c>
      <c r="B91" s="16">
        <v>15</v>
      </c>
      <c r="C91" s="16">
        <v>765</v>
      </c>
      <c r="D91" s="16">
        <v>0</v>
      </c>
      <c r="E91" s="16">
        <v>0</v>
      </c>
      <c r="F91" s="16">
        <v>300</v>
      </c>
      <c r="G91" s="16">
        <v>45</v>
      </c>
      <c r="H91" s="16">
        <v>150</v>
      </c>
      <c r="I91" s="16">
        <v>0</v>
      </c>
      <c r="J91" s="16">
        <v>0</v>
      </c>
      <c r="K91" s="16">
        <v>0</v>
      </c>
      <c r="L91" s="16">
        <v>0</v>
      </c>
      <c r="M91" s="16">
        <v>15</v>
      </c>
      <c r="N91" s="16">
        <v>0</v>
      </c>
      <c r="O91" s="16">
        <v>0</v>
      </c>
      <c r="P91" s="16">
        <v>180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615</v>
      </c>
      <c r="W91" s="16">
        <v>0</v>
      </c>
      <c r="X91" s="39">
        <v>165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22">
        <v>0</v>
      </c>
      <c r="AJ91" s="39">
        <v>2250</v>
      </c>
    </row>
    <row r="92" spans="1:36" x14ac:dyDescent="0.25">
      <c r="A92" s="36" t="s">
        <v>48</v>
      </c>
      <c r="B92" s="16">
        <v>0</v>
      </c>
      <c r="C92" s="16">
        <v>345</v>
      </c>
      <c r="D92" s="16">
        <v>180</v>
      </c>
      <c r="E92" s="16">
        <v>0</v>
      </c>
      <c r="F92" s="16">
        <v>420</v>
      </c>
      <c r="G92" s="16">
        <v>0</v>
      </c>
      <c r="H92" s="16">
        <v>75</v>
      </c>
      <c r="I92" s="16">
        <v>0</v>
      </c>
      <c r="J92" s="16">
        <v>0</v>
      </c>
      <c r="K92" s="16">
        <v>0</v>
      </c>
      <c r="L92" s="16">
        <v>0</v>
      </c>
      <c r="M92" s="16">
        <v>660</v>
      </c>
      <c r="N92" s="16">
        <v>0</v>
      </c>
      <c r="O92" s="16">
        <v>0</v>
      </c>
      <c r="P92" s="16">
        <v>225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135</v>
      </c>
      <c r="W92" s="16">
        <v>0</v>
      </c>
      <c r="X92" s="39">
        <v>45</v>
      </c>
      <c r="Y92" s="16">
        <v>399.5</v>
      </c>
      <c r="Z92" s="16">
        <v>0</v>
      </c>
      <c r="AA92" s="16">
        <v>940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22">
        <v>0</v>
      </c>
      <c r="AJ92" s="39">
        <v>3424.5</v>
      </c>
    </row>
    <row r="93" spans="1:36" x14ac:dyDescent="0.25">
      <c r="A93" s="36" t="s">
        <v>53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30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39">
        <v>0</v>
      </c>
      <c r="Y93" s="16">
        <v>47</v>
      </c>
      <c r="Z93" s="16">
        <v>188</v>
      </c>
      <c r="AA93" s="16">
        <v>423</v>
      </c>
      <c r="AB93" s="16">
        <v>799</v>
      </c>
      <c r="AC93" s="16">
        <v>211.5</v>
      </c>
      <c r="AD93" s="16">
        <v>94</v>
      </c>
      <c r="AE93" s="16">
        <v>0</v>
      </c>
      <c r="AF93" s="16">
        <v>117.5</v>
      </c>
      <c r="AG93" s="16">
        <v>0</v>
      </c>
      <c r="AH93" s="16">
        <v>0</v>
      </c>
      <c r="AI93" s="22">
        <v>211.5</v>
      </c>
      <c r="AJ93" s="39">
        <v>2121.5</v>
      </c>
    </row>
    <row r="94" spans="1:36" x14ac:dyDescent="0.25">
      <c r="A94" s="36" t="s">
        <v>60</v>
      </c>
      <c r="B94" s="16">
        <v>0</v>
      </c>
      <c r="C94" s="16">
        <v>360</v>
      </c>
      <c r="D94" s="16">
        <v>135</v>
      </c>
      <c r="E94" s="16">
        <v>0</v>
      </c>
      <c r="F94" s="16">
        <v>45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105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39">
        <v>0</v>
      </c>
      <c r="Y94" s="16">
        <v>0</v>
      </c>
      <c r="Z94" s="16">
        <v>188</v>
      </c>
      <c r="AA94" s="16">
        <v>0</v>
      </c>
      <c r="AB94" s="16">
        <v>0</v>
      </c>
      <c r="AC94" s="16">
        <v>94</v>
      </c>
      <c r="AD94" s="16">
        <v>47</v>
      </c>
      <c r="AE94" s="16">
        <v>0</v>
      </c>
      <c r="AF94" s="16">
        <v>0</v>
      </c>
      <c r="AG94" s="16">
        <v>0</v>
      </c>
      <c r="AH94" s="16">
        <v>0</v>
      </c>
      <c r="AI94" s="22">
        <v>0</v>
      </c>
      <c r="AJ94" s="39">
        <v>974</v>
      </c>
    </row>
    <row r="95" spans="1:36" x14ac:dyDescent="0.25">
      <c r="A95" s="36" t="s">
        <v>61</v>
      </c>
      <c r="B95" s="16">
        <v>0</v>
      </c>
      <c r="C95" s="16">
        <v>750</v>
      </c>
      <c r="D95" s="16">
        <v>0</v>
      </c>
      <c r="E95" s="16">
        <v>0</v>
      </c>
      <c r="F95" s="16">
        <v>105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90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39">
        <v>15</v>
      </c>
      <c r="Y95" s="16">
        <v>0</v>
      </c>
      <c r="Z95" s="16">
        <v>0</v>
      </c>
      <c r="AA95" s="16">
        <v>0</v>
      </c>
      <c r="AB95" s="16">
        <v>0</v>
      </c>
      <c r="AC95" s="16">
        <v>23.5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22">
        <v>0</v>
      </c>
      <c r="AJ95" s="39">
        <v>983.5</v>
      </c>
    </row>
    <row r="96" spans="1:36" x14ac:dyDescent="0.25">
      <c r="A96" s="36" t="s">
        <v>62</v>
      </c>
      <c r="B96" s="16">
        <v>15</v>
      </c>
      <c r="C96" s="16">
        <v>0</v>
      </c>
      <c r="D96" s="16">
        <v>30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615</v>
      </c>
      <c r="N96" s="16">
        <v>0</v>
      </c>
      <c r="O96" s="16">
        <v>0</v>
      </c>
      <c r="P96" s="16">
        <v>195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39">
        <v>300</v>
      </c>
      <c r="Y96" s="16">
        <v>0</v>
      </c>
      <c r="Z96" s="16">
        <v>0</v>
      </c>
      <c r="AA96" s="16">
        <v>564</v>
      </c>
      <c r="AB96" s="16">
        <v>47</v>
      </c>
      <c r="AC96" s="16">
        <v>0</v>
      </c>
      <c r="AD96" s="16">
        <v>0</v>
      </c>
      <c r="AE96" s="16">
        <v>258.5</v>
      </c>
      <c r="AF96" s="16">
        <v>0</v>
      </c>
      <c r="AG96" s="16">
        <v>23.5</v>
      </c>
      <c r="AH96" s="16">
        <v>211.5</v>
      </c>
      <c r="AI96" s="22">
        <v>0</v>
      </c>
      <c r="AJ96" s="39">
        <v>2259.5</v>
      </c>
    </row>
    <row r="97" spans="1:36" x14ac:dyDescent="0.25">
      <c r="A97" s="36" t="s">
        <v>66</v>
      </c>
      <c r="B97" s="16">
        <v>0</v>
      </c>
      <c r="C97" s="16">
        <v>0</v>
      </c>
      <c r="D97" s="16">
        <v>105</v>
      </c>
      <c r="E97" s="16">
        <v>0</v>
      </c>
      <c r="F97" s="16">
        <v>0</v>
      </c>
      <c r="G97" s="16">
        <v>0</v>
      </c>
      <c r="H97" s="16">
        <v>135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15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39">
        <v>0</v>
      </c>
      <c r="Y97" s="16">
        <v>0</v>
      </c>
      <c r="Z97" s="16">
        <v>188</v>
      </c>
      <c r="AA97" s="16">
        <v>23.5</v>
      </c>
      <c r="AB97" s="16">
        <v>23.5</v>
      </c>
      <c r="AC97" s="16">
        <v>47</v>
      </c>
      <c r="AD97" s="16">
        <v>0</v>
      </c>
      <c r="AE97" s="16">
        <v>0</v>
      </c>
      <c r="AF97" s="16">
        <v>141</v>
      </c>
      <c r="AG97" s="16">
        <v>0</v>
      </c>
      <c r="AH97" s="16">
        <v>0</v>
      </c>
      <c r="AI97" s="22">
        <v>0</v>
      </c>
      <c r="AJ97" s="39">
        <v>678</v>
      </c>
    </row>
    <row r="98" spans="1:36" x14ac:dyDescent="0.25">
      <c r="A98" s="36" t="s">
        <v>67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39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22">
        <v>0</v>
      </c>
      <c r="AJ98" s="39">
        <v>0</v>
      </c>
    </row>
    <row r="99" spans="1:36" x14ac:dyDescent="0.25">
      <c r="A99" s="36" t="s">
        <v>68</v>
      </c>
      <c r="B99" s="16">
        <v>0</v>
      </c>
      <c r="C99" s="16">
        <v>120</v>
      </c>
      <c r="D99" s="16">
        <v>105</v>
      </c>
      <c r="E99" s="16">
        <v>15</v>
      </c>
      <c r="F99" s="16">
        <v>0</v>
      </c>
      <c r="G99" s="16">
        <v>15</v>
      </c>
      <c r="H99" s="16">
        <v>75</v>
      </c>
      <c r="I99" s="16">
        <v>0</v>
      </c>
      <c r="J99" s="16">
        <v>15</v>
      </c>
      <c r="K99" s="16">
        <v>0</v>
      </c>
      <c r="L99" s="16">
        <v>0</v>
      </c>
      <c r="M99" s="16">
        <v>15</v>
      </c>
      <c r="N99" s="16">
        <v>45</v>
      </c>
      <c r="O99" s="16">
        <v>0</v>
      </c>
      <c r="P99" s="16">
        <v>105</v>
      </c>
      <c r="Q99" s="16">
        <v>15</v>
      </c>
      <c r="R99" s="16">
        <v>0</v>
      </c>
      <c r="S99" s="16">
        <v>0</v>
      </c>
      <c r="T99" s="16">
        <v>0</v>
      </c>
      <c r="U99" s="16">
        <v>0</v>
      </c>
      <c r="V99" s="16">
        <v>600</v>
      </c>
      <c r="W99" s="16">
        <v>0</v>
      </c>
      <c r="X99" s="39">
        <v>15</v>
      </c>
      <c r="Y99" s="16">
        <v>23.5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22">
        <v>0</v>
      </c>
      <c r="AJ99" s="39">
        <v>1163.5</v>
      </c>
    </row>
    <row r="100" spans="1:36" x14ac:dyDescent="0.25">
      <c r="A100" s="36" t="s">
        <v>71</v>
      </c>
      <c r="B100" s="16">
        <v>0</v>
      </c>
      <c r="C100" s="16">
        <v>0</v>
      </c>
      <c r="D100" s="16">
        <v>0</v>
      </c>
      <c r="E100" s="16">
        <v>0</v>
      </c>
      <c r="F100" s="16">
        <v>120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15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39">
        <v>105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22">
        <v>0</v>
      </c>
      <c r="AJ100" s="39">
        <v>240</v>
      </c>
    </row>
    <row r="101" spans="1:36" x14ac:dyDescent="0.25">
      <c r="A101" s="37" t="s">
        <v>72</v>
      </c>
      <c r="B101" s="16">
        <v>0</v>
      </c>
      <c r="C101" s="16">
        <v>105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39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22">
        <v>0</v>
      </c>
      <c r="AJ101" s="39">
        <v>105</v>
      </c>
    </row>
    <row r="102" spans="1:36" x14ac:dyDescent="0.25">
      <c r="A102" s="37" t="s">
        <v>73</v>
      </c>
      <c r="B102" s="16">
        <v>0</v>
      </c>
      <c r="C102" s="16">
        <v>105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30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39">
        <v>0</v>
      </c>
      <c r="Y102" s="16">
        <v>0</v>
      </c>
      <c r="Z102" s="16">
        <v>70.5</v>
      </c>
      <c r="AA102" s="16">
        <v>188</v>
      </c>
      <c r="AB102" s="16">
        <v>0</v>
      </c>
      <c r="AC102" s="16">
        <v>0</v>
      </c>
      <c r="AD102" s="16">
        <v>47</v>
      </c>
      <c r="AE102" s="16">
        <v>0</v>
      </c>
      <c r="AF102" s="16">
        <v>47</v>
      </c>
      <c r="AG102" s="16">
        <v>0</v>
      </c>
      <c r="AH102" s="16">
        <v>0</v>
      </c>
      <c r="AI102" s="22">
        <v>47</v>
      </c>
      <c r="AJ102" s="39">
        <v>534.5</v>
      </c>
    </row>
    <row r="103" spans="1:36" x14ac:dyDescent="0.25">
      <c r="A103" s="37" t="s">
        <v>74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39">
        <v>90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22">
        <v>0</v>
      </c>
      <c r="AJ103" s="39">
        <v>90</v>
      </c>
    </row>
    <row r="104" spans="1:36" x14ac:dyDescent="0.25">
      <c r="A104" s="37" t="s">
        <v>75</v>
      </c>
      <c r="B104" s="16">
        <v>0</v>
      </c>
      <c r="C104" s="16">
        <v>195</v>
      </c>
      <c r="D104" s="16">
        <v>195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195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39">
        <v>0</v>
      </c>
      <c r="Y104" s="16">
        <v>0</v>
      </c>
      <c r="Z104" s="16">
        <v>0</v>
      </c>
      <c r="AA104" s="16">
        <v>799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70.5</v>
      </c>
      <c r="AH104" s="16">
        <v>117.5</v>
      </c>
      <c r="AI104" s="22">
        <v>423</v>
      </c>
      <c r="AJ104" s="39">
        <v>1995</v>
      </c>
    </row>
    <row r="105" spans="1:36" x14ac:dyDescent="0.25">
      <c r="A105" s="37" t="s">
        <v>76</v>
      </c>
      <c r="B105" s="16">
        <v>0</v>
      </c>
      <c r="C105" s="16">
        <v>435</v>
      </c>
      <c r="D105" s="16">
        <v>120</v>
      </c>
      <c r="E105" s="16">
        <v>0</v>
      </c>
      <c r="F105" s="16">
        <v>210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630</v>
      </c>
      <c r="N105" s="16">
        <v>0</v>
      </c>
      <c r="O105" s="16">
        <v>0</v>
      </c>
      <c r="P105" s="16">
        <v>930</v>
      </c>
      <c r="Q105" s="16">
        <v>0</v>
      </c>
      <c r="R105" s="16">
        <v>225</v>
      </c>
      <c r="S105" s="16">
        <v>15</v>
      </c>
      <c r="T105" s="16">
        <v>0</v>
      </c>
      <c r="U105" s="16">
        <v>0</v>
      </c>
      <c r="V105" s="16">
        <v>0</v>
      </c>
      <c r="W105" s="16">
        <v>0</v>
      </c>
      <c r="X105" s="39">
        <v>0</v>
      </c>
      <c r="Y105" s="16">
        <v>305.5</v>
      </c>
      <c r="Z105" s="16">
        <v>376</v>
      </c>
      <c r="AA105" s="16">
        <v>399.5</v>
      </c>
      <c r="AB105" s="16">
        <v>94</v>
      </c>
      <c r="AC105" s="16">
        <v>352.5</v>
      </c>
      <c r="AD105" s="16">
        <v>235</v>
      </c>
      <c r="AE105" s="16">
        <v>94</v>
      </c>
      <c r="AF105" s="16">
        <v>446.5</v>
      </c>
      <c r="AG105" s="16">
        <v>0</v>
      </c>
      <c r="AH105" s="16">
        <v>235</v>
      </c>
      <c r="AI105" s="22">
        <v>0</v>
      </c>
      <c r="AJ105" s="39">
        <v>5103</v>
      </c>
    </row>
    <row r="106" spans="1:36" x14ac:dyDescent="0.25">
      <c r="A106" s="37" t="s">
        <v>78</v>
      </c>
      <c r="B106" s="16">
        <v>0</v>
      </c>
      <c r="C106" s="16">
        <v>630</v>
      </c>
      <c r="D106" s="16">
        <v>0</v>
      </c>
      <c r="E106" s="16">
        <v>0</v>
      </c>
      <c r="F106" s="16">
        <v>1170</v>
      </c>
      <c r="G106" s="16">
        <v>0</v>
      </c>
      <c r="H106" s="16">
        <v>0</v>
      </c>
      <c r="I106" s="16">
        <v>0</v>
      </c>
      <c r="J106" s="16">
        <v>0</v>
      </c>
      <c r="K106" s="16">
        <v>15</v>
      </c>
      <c r="L106" s="16">
        <v>30</v>
      </c>
      <c r="M106" s="16">
        <v>330</v>
      </c>
      <c r="N106" s="16">
        <v>0</v>
      </c>
      <c r="O106" s="16">
        <v>0</v>
      </c>
      <c r="P106" s="16">
        <v>1455</v>
      </c>
      <c r="Q106" s="16">
        <v>0</v>
      </c>
      <c r="R106" s="16">
        <v>315</v>
      </c>
      <c r="S106" s="16">
        <v>0</v>
      </c>
      <c r="T106" s="16">
        <v>15</v>
      </c>
      <c r="U106" s="16">
        <v>0</v>
      </c>
      <c r="V106" s="16">
        <v>0</v>
      </c>
      <c r="W106" s="16">
        <v>0</v>
      </c>
      <c r="X106" s="39">
        <v>0</v>
      </c>
      <c r="Y106" s="16">
        <v>0</v>
      </c>
      <c r="Z106" s="16">
        <v>0</v>
      </c>
      <c r="AA106" s="16">
        <v>23.5</v>
      </c>
      <c r="AB106" s="16">
        <v>0</v>
      </c>
      <c r="AC106" s="16">
        <v>0</v>
      </c>
      <c r="AD106" s="16">
        <v>0</v>
      </c>
      <c r="AE106" s="16">
        <v>23.5</v>
      </c>
      <c r="AF106" s="16">
        <v>0</v>
      </c>
      <c r="AG106" s="16">
        <v>0</v>
      </c>
      <c r="AH106" s="16">
        <v>47</v>
      </c>
      <c r="AI106" s="22">
        <v>0</v>
      </c>
      <c r="AJ106" s="39">
        <v>4054</v>
      </c>
    </row>
    <row r="107" spans="1:36" x14ac:dyDescent="0.25">
      <c r="A107" s="37" t="s">
        <v>79</v>
      </c>
      <c r="B107" s="16">
        <v>15</v>
      </c>
      <c r="C107" s="16">
        <v>0</v>
      </c>
      <c r="D107" s="16">
        <v>300</v>
      </c>
      <c r="E107" s="16">
        <v>0</v>
      </c>
      <c r="F107" s="16">
        <v>240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585</v>
      </c>
      <c r="N107" s="16">
        <v>0</v>
      </c>
      <c r="O107" s="16">
        <v>0</v>
      </c>
      <c r="P107" s="16">
        <v>105</v>
      </c>
      <c r="Q107" s="16">
        <v>0</v>
      </c>
      <c r="R107" s="16">
        <v>405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39">
        <v>90</v>
      </c>
      <c r="Y107" s="16">
        <v>0</v>
      </c>
      <c r="Z107" s="16">
        <v>517</v>
      </c>
      <c r="AA107" s="16">
        <v>47</v>
      </c>
      <c r="AB107" s="16">
        <v>0</v>
      </c>
      <c r="AC107" s="16">
        <v>0</v>
      </c>
      <c r="AD107" s="16">
        <v>0</v>
      </c>
      <c r="AE107" s="16">
        <v>0</v>
      </c>
      <c r="AF107" s="16">
        <v>70.5</v>
      </c>
      <c r="AG107" s="16">
        <v>0</v>
      </c>
      <c r="AH107" s="16">
        <v>117.5</v>
      </c>
      <c r="AI107" s="22">
        <v>0</v>
      </c>
      <c r="AJ107" s="39">
        <v>2492</v>
      </c>
    </row>
    <row r="108" spans="1:36" x14ac:dyDescent="0.25">
      <c r="A108" s="37" t="s">
        <v>83</v>
      </c>
      <c r="B108" s="16">
        <v>0</v>
      </c>
      <c r="C108" s="16">
        <v>60</v>
      </c>
      <c r="D108" s="16">
        <v>0</v>
      </c>
      <c r="E108" s="16">
        <v>0</v>
      </c>
      <c r="F108" s="16">
        <v>135</v>
      </c>
      <c r="G108" s="16">
        <v>0</v>
      </c>
      <c r="H108" s="16">
        <v>315</v>
      </c>
      <c r="I108" s="16">
        <v>0</v>
      </c>
      <c r="J108" s="16">
        <v>0</v>
      </c>
      <c r="K108" s="16">
        <v>0</v>
      </c>
      <c r="L108" s="16">
        <v>15</v>
      </c>
      <c r="M108" s="16">
        <v>285</v>
      </c>
      <c r="N108" s="16">
        <v>0</v>
      </c>
      <c r="O108" s="16">
        <v>0</v>
      </c>
      <c r="P108" s="16">
        <v>105</v>
      </c>
      <c r="Q108" s="16">
        <v>0</v>
      </c>
      <c r="R108" s="16">
        <v>0</v>
      </c>
      <c r="S108" s="16">
        <v>0</v>
      </c>
      <c r="T108" s="16">
        <v>165</v>
      </c>
      <c r="U108" s="16">
        <v>0</v>
      </c>
      <c r="V108" s="16">
        <v>0</v>
      </c>
      <c r="W108" s="16">
        <v>0</v>
      </c>
      <c r="X108" s="39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22">
        <v>0</v>
      </c>
      <c r="AJ108" s="39">
        <v>1080</v>
      </c>
    </row>
    <row r="109" spans="1:36" x14ac:dyDescent="0.25">
      <c r="A109" s="37" t="s">
        <v>84</v>
      </c>
      <c r="B109" s="16">
        <v>0</v>
      </c>
      <c r="C109" s="16">
        <v>90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225</v>
      </c>
      <c r="Q109" s="16">
        <v>0</v>
      </c>
      <c r="R109" s="16">
        <v>45</v>
      </c>
      <c r="S109" s="16">
        <v>0</v>
      </c>
      <c r="T109" s="16">
        <v>0</v>
      </c>
      <c r="U109" s="16">
        <v>0</v>
      </c>
      <c r="V109" s="16">
        <v>0</v>
      </c>
      <c r="W109" s="16">
        <v>75</v>
      </c>
      <c r="X109" s="39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22">
        <v>0</v>
      </c>
      <c r="AJ109" s="39">
        <v>435</v>
      </c>
    </row>
    <row r="110" spans="1:36" x14ac:dyDescent="0.25">
      <c r="A110" s="37" t="s">
        <v>85</v>
      </c>
      <c r="B110" s="16">
        <v>0</v>
      </c>
      <c r="C110" s="16">
        <v>90</v>
      </c>
      <c r="D110" s="16">
        <v>105</v>
      </c>
      <c r="E110" s="16">
        <v>0</v>
      </c>
      <c r="F110" s="16">
        <v>105</v>
      </c>
      <c r="G110" s="16">
        <v>0</v>
      </c>
      <c r="H110" s="16">
        <v>0</v>
      </c>
      <c r="I110" s="16">
        <v>45</v>
      </c>
      <c r="J110" s="16">
        <v>0</v>
      </c>
      <c r="K110" s="16">
        <v>15</v>
      </c>
      <c r="L110" s="16">
        <v>0</v>
      </c>
      <c r="M110" s="16">
        <v>60</v>
      </c>
      <c r="N110" s="16">
        <v>0</v>
      </c>
      <c r="O110" s="16">
        <v>105</v>
      </c>
      <c r="P110" s="16">
        <v>90</v>
      </c>
      <c r="Q110" s="16">
        <v>0</v>
      </c>
      <c r="R110" s="16">
        <v>60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39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22">
        <v>47</v>
      </c>
      <c r="AJ110" s="39">
        <v>722</v>
      </c>
    </row>
    <row r="111" spans="1:36" x14ac:dyDescent="0.25">
      <c r="A111" s="37" t="s">
        <v>86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165</v>
      </c>
      <c r="Q111" s="16">
        <v>0</v>
      </c>
      <c r="R111" s="16">
        <v>15</v>
      </c>
      <c r="S111" s="16">
        <v>0</v>
      </c>
      <c r="T111" s="16">
        <v>0</v>
      </c>
      <c r="U111" s="16">
        <v>0</v>
      </c>
      <c r="V111" s="16">
        <v>0</v>
      </c>
      <c r="W111" s="16">
        <v>75</v>
      </c>
      <c r="X111" s="39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22">
        <v>0</v>
      </c>
      <c r="AJ111" s="39">
        <v>255</v>
      </c>
    </row>
    <row r="112" spans="1:36" x14ac:dyDescent="0.25">
      <c r="A112" s="37" t="s">
        <v>87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330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60</v>
      </c>
      <c r="Q112" s="16">
        <v>0</v>
      </c>
      <c r="R112" s="16">
        <v>0</v>
      </c>
      <c r="S112" s="16">
        <v>0</v>
      </c>
      <c r="T112" s="16">
        <v>180</v>
      </c>
      <c r="U112" s="16">
        <v>0</v>
      </c>
      <c r="V112" s="16">
        <v>0</v>
      </c>
      <c r="W112" s="16">
        <v>0</v>
      </c>
      <c r="X112" s="39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22">
        <v>0</v>
      </c>
      <c r="AJ112" s="39">
        <v>570</v>
      </c>
    </row>
    <row r="113" spans="1:36" x14ac:dyDescent="0.25">
      <c r="A113" s="37" t="s">
        <v>88</v>
      </c>
      <c r="B113" s="16">
        <v>0</v>
      </c>
      <c r="C113" s="16">
        <v>180</v>
      </c>
      <c r="D113" s="16">
        <v>0</v>
      </c>
      <c r="E113" s="16">
        <v>0</v>
      </c>
      <c r="F113" s="16">
        <v>45</v>
      </c>
      <c r="G113" s="16">
        <v>0</v>
      </c>
      <c r="H113" s="16">
        <v>0</v>
      </c>
      <c r="I113" s="16">
        <v>0</v>
      </c>
      <c r="J113" s="16">
        <v>60</v>
      </c>
      <c r="K113" s="16">
        <v>255</v>
      </c>
      <c r="L113" s="16">
        <v>0</v>
      </c>
      <c r="M113" s="16">
        <v>0</v>
      </c>
      <c r="N113" s="16">
        <v>0</v>
      </c>
      <c r="O113" s="16">
        <v>0</v>
      </c>
      <c r="P113" s="16">
        <v>150</v>
      </c>
      <c r="Q113" s="16">
        <v>0</v>
      </c>
      <c r="R113" s="16">
        <v>180</v>
      </c>
      <c r="S113" s="16">
        <v>0</v>
      </c>
      <c r="T113" s="16">
        <v>0</v>
      </c>
      <c r="U113" s="16">
        <v>15</v>
      </c>
      <c r="V113" s="16">
        <v>0</v>
      </c>
      <c r="W113" s="16">
        <v>0</v>
      </c>
      <c r="X113" s="39">
        <v>0</v>
      </c>
      <c r="Y113" s="16">
        <v>0</v>
      </c>
      <c r="Z113" s="16">
        <v>0</v>
      </c>
      <c r="AA113" s="16">
        <v>70.5</v>
      </c>
      <c r="AB113" s="16">
        <v>0</v>
      </c>
      <c r="AC113" s="16">
        <v>0</v>
      </c>
      <c r="AD113" s="16">
        <v>0</v>
      </c>
      <c r="AE113" s="16">
        <v>117.5</v>
      </c>
      <c r="AF113" s="16">
        <v>0</v>
      </c>
      <c r="AG113" s="16">
        <v>0</v>
      </c>
      <c r="AH113" s="16">
        <v>141</v>
      </c>
      <c r="AI113" s="22">
        <v>0</v>
      </c>
      <c r="AJ113" s="39">
        <v>1214</v>
      </c>
    </row>
    <row r="114" spans="1:36" x14ac:dyDescent="0.25">
      <c r="A114" s="37" t="s">
        <v>89</v>
      </c>
      <c r="B114" s="16">
        <v>0</v>
      </c>
      <c r="C114" s="16">
        <v>0</v>
      </c>
      <c r="D114" s="16">
        <v>165</v>
      </c>
      <c r="E114" s="16">
        <v>0</v>
      </c>
      <c r="F114" s="16">
        <v>30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30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885</v>
      </c>
      <c r="W114" s="16">
        <v>0</v>
      </c>
      <c r="X114" s="39">
        <v>0</v>
      </c>
      <c r="Y114" s="16">
        <v>0</v>
      </c>
      <c r="Z114" s="16">
        <v>23.5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47</v>
      </c>
      <c r="AI114" s="22">
        <v>0</v>
      </c>
      <c r="AJ114" s="39">
        <v>1180.5</v>
      </c>
    </row>
    <row r="115" spans="1:36" x14ac:dyDescent="0.25">
      <c r="A115" s="37" t="s">
        <v>90</v>
      </c>
      <c r="B115" s="16">
        <v>0</v>
      </c>
      <c r="C115" s="16">
        <v>300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30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1005</v>
      </c>
      <c r="W115" s="16">
        <v>0</v>
      </c>
      <c r="X115" s="39">
        <v>0</v>
      </c>
      <c r="Y115" s="16">
        <v>0</v>
      </c>
      <c r="Z115" s="16">
        <v>23.5</v>
      </c>
      <c r="AA115" s="16">
        <v>0</v>
      </c>
      <c r="AB115" s="16">
        <v>0</v>
      </c>
      <c r="AC115" s="16">
        <v>47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22">
        <v>0</v>
      </c>
      <c r="AJ115" s="39">
        <v>1405.5</v>
      </c>
    </row>
    <row r="116" spans="1:36" x14ac:dyDescent="0.25">
      <c r="A116" s="37" t="s">
        <v>99</v>
      </c>
      <c r="B116" s="4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15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15</v>
      </c>
      <c r="U116" s="16">
        <v>0</v>
      </c>
      <c r="V116" s="16">
        <v>0</v>
      </c>
      <c r="W116" s="16">
        <v>0</v>
      </c>
      <c r="X116" s="39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22">
        <v>0</v>
      </c>
      <c r="AJ116" s="39">
        <v>30</v>
      </c>
    </row>
    <row r="117" spans="1:36" x14ac:dyDescent="0.25">
      <c r="A117" s="37" t="s">
        <v>100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90</v>
      </c>
      <c r="W117" s="16">
        <v>0</v>
      </c>
      <c r="X117" s="39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22">
        <v>0</v>
      </c>
      <c r="AJ117" s="39">
        <v>90</v>
      </c>
    </row>
    <row r="118" spans="1:36" x14ac:dyDescent="0.25">
      <c r="A118" s="37" t="s">
        <v>102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255</v>
      </c>
      <c r="W118" s="16">
        <v>0</v>
      </c>
      <c r="X118" s="39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22">
        <v>0</v>
      </c>
      <c r="AJ118" s="39">
        <v>255</v>
      </c>
    </row>
    <row r="119" spans="1:36" x14ac:dyDescent="0.25">
      <c r="A119" s="37" t="s">
        <v>103</v>
      </c>
      <c r="B119" s="16">
        <v>0</v>
      </c>
      <c r="C119" s="16">
        <v>45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495</v>
      </c>
      <c r="W119" s="16">
        <v>0</v>
      </c>
      <c r="X119" s="39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22">
        <v>0</v>
      </c>
      <c r="AJ119" s="39">
        <v>540</v>
      </c>
    </row>
    <row r="120" spans="1:36" x14ac:dyDescent="0.25">
      <c r="A120" s="37" t="s">
        <v>104</v>
      </c>
      <c r="B120" s="16">
        <v>0</v>
      </c>
      <c r="C120" s="16">
        <v>90</v>
      </c>
      <c r="D120" s="16">
        <v>105</v>
      </c>
      <c r="E120" s="16">
        <v>0</v>
      </c>
      <c r="F120" s="16">
        <v>105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240</v>
      </c>
      <c r="Q120" s="16">
        <v>0</v>
      </c>
      <c r="R120" s="16">
        <v>150</v>
      </c>
      <c r="S120" s="16">
        <v>0</v>
      </c>
      <c r="T120" s="16">
        <v>0</v>
      </c>
      <c r="U120" s="16">
        <v>0</v>
      </c>
      <c r="V120" s="16">
        <v>45</v>
      </c>
      <c r="W120" s="16">
        <v>0</v>
      </c>
      <c r="X120" s="39">
        <v>105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22">
        <v>0</v>
      </c>
      <c r="AJ120" s="39">
        <v>840</v>
      </c>
    </row>
    <row r="121" spans="1:36" x14ac:dyDescent="0.25">
      <c r="A121" s="37" t="s">
        <v>105</v>
      </c>
      <c r="B121" s="16">
        <v>0</v>
      </c>
      <c r="C121" s="16">
        <v>150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195</v>
      </c>
      <c r="N121" s="16">
        <v>0</v>
      </c>
      <c r="O121" s="16">
        <v>0</v>
      </c>
      <c r="P121" s="16">
        <v>0</v>
      </c>
      <c r="Q121" s="16">
        <v>420</v>
      </c>
      <c r="R121" s="16">
        <v>30</v>
      </c>
      <c r="S121" s="16">
        <v>0</v>
      </c>
      <c r="T121" s="16">
        <v>0</v>
      </c>
      <c r="U121" s="16">
        <v>0</v>
      </c>
      <c r="V121" s="16">
        <v>1065</v>
      </c>
      <c r="W121" s="16">
        <v>0</v>
      </c>
      <c r="X121" s="39">
        <v>60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22">
        <v>0</v>
      </c>
      <c r="AJ121" s="39">
        <v>1920</v>
      </c>
    </row>
    <row r="122" spans="1:36" x14ac:dyDescent="0.25">
      <c r="A122" s="37" t="s">
        <v>106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30</v>
      </c>
      <c r="Q122" s="16">
        <v>780</v>
      </c>
      <c r="R122" s="16">
        <v>15</v>
      </c>
      <c r="S122" s="16">
        <v>0</v>
      </c>
      <c r="T122" s="16">
        <v>0</v>
      </c>
      <c r="U122" s="16">
        <v>0</v>
      </c>
      <c r="V122" s="16">
        <v>225</v>
      </c>
      <c r="W122" s="16">
        <v>0</v>
      </c>
      <c r="X122" s="39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22">
        <v>0</v>
      </c>
      <c r="AJ122" s="39">
        <v>1050</v>
      </c>
    </row>
    <row r="123" spans="1:36" x14ac:dyDescent="0.25">
      <c r="A123" s="37" t="s">
        <v>107</v>
      </c>
      <c r="B123" s="16">
        <v>0</v>
      </c>
      <c r="C123" s="16">
        <v>0</v>
      </c>
      <c r="D123" s="16">
        <v>0</v>
      </c>
      <c r="E123" s="16">
        <v>330</v>
      </c>
      <c r="F123" s="16">
        <v>120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165</v>
      </c>
      <c r="Q123" s="16">
        <v>525</v>
      </c>
      <c r="R123" s="16">
        <v>0</v>
      </c>
      <c r="S123" s="16">
        <v>0</v>
      </c>
      <c r="T123" s="16">
        <v>0</v>
      </c>
      <c r="U123" s="16">
        <v>0</v>
      </c>
      <c r="V123" s="16">
        <v>285</v>
      </c>
      <c r="W123" s="16">
        <v>0</v>
      </c>
      <c r="X123" s="39">
        <v>0</v>
      </c>
      <c r="Y123" s="16">
        <v>0</v>
      </c>
      <c r="Z123" s="16">
        <v>23.5</v>
      </c>
      <c r="AA123" s="16">
        <v>47</v>
      </c>
      <c r="AB123" s="16">
        <v>0</v>
      </c>
      <c r="AC123" s="16">
        <v>47</v>
      </c>
      <c r="AD123" s="16">
        <v>0</v>
      </c>
      <c r="AE123" s="16">
        <v>0</v>
      </c>
      <c r="AF123" s="16">
        <v>47</v>
      </c>
      <c r="AG123" s="16">
        <v>0</v>
      </c>
      <c r="AH123" s="16">
        <v>94</v>
      </c>
      <c r="AI123" s="22">
        <v>23.5</v>
      </c>
      <c r="AJ123" s="39">
        <v>1707</v>
      </c>
    </row>
    <row r="124" spans="1:36" x14ac:dyDescent="0.25">
      <c r="A124" s="37" t="s">
        <v>108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165</v>
      </c>
      <c r="Q124" s="16">
        <v>645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39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22">
        <v>0</v>
      </c>
      <c r="AJ124" s="39">
        <v>810</v>
      </c>
    </row>
    <row r="125" spans="1:36" x14ac:dyDescent="0.25">
      <c r="A125" s="37" t="s">
        <v>109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15</v>
      </c>
      <c r="W125" s="16">
        <v>0</v>
      </c>
      <c r="X125" s="39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22">
        <v>0</v>
      </c>
      <c r="AJ125" s="39">
        <v>15</v>
      </c>
    </row>
    <row r="126" spans="1:36" ht="15.75" customHeight="1" x14ac:dyDescent="0.25">
      <c r="A126" s="38" t="s">
        <v>110</v>
      </c>
      <c r="B126" s="23">
        <v>0</v>
      </c>
      <c r="C126" s="23">
        <v>0</v>
      </c>
      <c r="D126" s="23">
        <v>0</v>
      </c>
      <c r="E126" s="23">
        <v>345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195</v>
      </c>
      <c r="S126" s="23">
        <v>0</v>
      </c>
      <c r="T126" s="23">
        <v>0</v>
      </c>
      <c r="U126" s="23">
        <v>0</v>
      </c>
      <c r="V126" s="23">
        <v>600</v>
      </c>
      <c r="W126" s="23">
        <v>0</v>
      </c>
      <c r="X126" s="40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4">
        <v>0</v>
      </c>
      <c r="AJ126" s="40">
        <v>1140</v>
      </c>
    </row>
    <row r="127" spans="1:36" ht="15.75" customHeight="1" x14ac:dyDescent="0.25">
      <c r="A127" s="38" t="s">
        <v>112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90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90</v>
      </c>
    </row>
  </sheetData>
  <mergeCells count="7">
    <mergeCell ref="A1:H1"/>
    <mergeCell ref="A66:AJ66"/>
    <mergeCell ref="AJ2:AJ3"/>
    <mergeCell ref="B4:AJ4"/>
    <mergeCell ref="B2:W2"/>
    <mergeCell ref="Y2:AI2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01</vt:lpstr>
      <vt:lpstr>02</vt:lpstr>
      <vt:lpstr>'01'!Área_de_impresión</vt:lpstr>
      <vt:lpstr>Índice!Área_de_impresión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Otero Nunez, Luis Pablo</cp:lastModifiedBy>
  <cp:lastPrinted>2016-12-06T14:51:29Z</cp:lastPrinted>
  <dcterms:created xsi:type="dcterms:W3CDTF">2012-10-11T15:18:40Z</dcterms:created>
  <dcterms:modified xsi:type="dcterms:W3CDTF">2020-02-03T23:19:05Z</dcterms:modified>
</cp:coreProperties>
</file>