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12OPPD\12.01 Compartido\2020\PORTAL WEB\2020.05\BPVV\"/>
    </mc:Choice>
  </mc:AlternateContent>
  <bookViews>
    <workbookView xWindow="492" yWindow="9108" windowWidth="9540" windowHeight="7668" tabRatio="568"/>
  </bookViews>
  <sheets>
    <sheet name="Índice" sheetId="49" r:id="rId1"/>
    <sheet name="01" sheetId="45" r:id="rId2"/>
    <sheet name="02" sheetId="52" r:id="rId3"/>
  </sheets>
  <definedNames>
    <definedName name="_xlnm.Print_Area" localSheetId="1">'01'!$B$1:$AI$97</definedName>
    <definedName name="_xlnm.Print_Area" localSheetId="0">Índice!$A$1:$B$7</definedName>
  </definedNames>
  <calcPr calcId="162913"/>
</workbook>
</file>

<file path=xl/calcChain.xml><?xml version="1.0" encoding="utf-8"?>
<calcChain xmlns="http://schemas.openxmlformats.org/spreadsheetml/2006/main">
  <c r="D4" i="45" l="1"/>
  <c r="C4" i="45"/>
  <c r="AK72" i="52" l="1"/>
  <c r="B5" i="52" l="1"/>
  <c r="C5" i="52"/>
  <c r="D5" i="52"/>
  <c r="E5" i="52"/>
  <c r="F5" i="52"/>
  <c r="G5" i="52"/>
  <c r="H5" i="52"/>
  <c r="I5" i="52"/>
  <c r="J5" i="52"/>
  <c r="K5" i="52"/>
  <c r="L5" i="52"/>
  <c r="M5" i="52"/>
  <c r="N5" i="52"/>
  <c r="O5" i="52"/>
  <c r="P5" i="52"/>
  <c r="Q5" i="52"/>
  <c r="R5" i="52"/>
  <c r="S5" i="52"/>
  <c r="T5" i="52"/>
  <c r="U5" i="52"/>
  <c r="V5" i="52"/>
  <c r="W5" i="52"/>
  <c r="X5" i="52"/>
  <c r="Y5" i="52"/>
  <c r="Z5" i="52"/>
  <c r="AA5" i="52"/>
  <c r="AB5" i="52"/>
  <c r="AC5" i="52"/>
  <c r="AD5" i="52"/>
  <c r="AE5" i="52"/>
  <c r="AF5" i="52"/>
  <c r="AG5" i="52"/>
  <c r="AH5" i="52"/>
  <c r="AI5" i="52"/>
  <c r="AJ5" i="52"/>
  <c r="AK5" i="52"/>
  <c r="C72" i="52" l="1"/>
  <c r="D72" i="52"/>
  <c r="E72" i="52"/>
  <c r="F72" i="52"/>
  <c r="G72" i="52"/>
  <c r="H72" i="52"/>
  <c r="I72" i="52"/>
  <c r="J72" i="52"/>
  <c r="K72" i="52"/>
  <c r="M72" i="52"/>
  <c r="N72" i="52"/>
  <c r="O72" i="52"/>
  <c r="P72" i="52"/>
  <c r="Q72" i="52"/>
  <c r="R72" i="52"/>
  <c r="S72" i="52"/>
  <c r="T72" i="52"/>
  <c r="U72" i="52"/>
  <c r="V72" i="52"/>
  <c r="W72" i="52"/>
  <c r="X72" i="52"/>
  <c r="Y72" i="52"/>
  <c r="Z72" i="52"/>
  <c r="AA72" i="52"/>
  <c r="AB72" i="52"/>
  <c r="AC72" i="52"/>
  <c r="AD72" i="52"/>
  <c r="AE72" i="52"/>
  <c r="AF72" i="52"/>
  <c r="AG72" i="52"/>
  <c r="AH72" i="52"/>
  <c r="AI72" i="52"/>
  <c r="AJ72" i="52"/>
  <c r="B72" i="52"/>
  <c r="B4" i="49"/>
  <c r="B3" i="49"/>
  <c r="F5" i="45" l="1"/>
  <c r="F6" i="45" s="1"/>
  <c r="F7" i="45" s="1"/>
  <c r="F8" i="45" s="1"/>
  <c r="F9" i="45" s="1"/>
  <c r="F10" i="45" s="1"/>
  <c r="F11" i="45" s="1"/>
  <c r="F12" i="45" s="1"/>
  <c r="F13" i="45" s="1"/>
  <c r="F14" i="45" s="1"/>
  <c r="F15" i="45" s="1"/>
  <c r="F16" i="45" s="1"/>
  <c r="F17" i="45" s="1"/>
  <c r="F18" i="45" s="1"/>
  <c r="F19" i="45" s="1"/>
  <c r="F20" i="45" s="1"/>
  <c r="F21" i="45" s="1"/>
  <c r="F22" i="45" s="1"/>
  <c r="F23" i="45" s="1"/>
  <c r="F24" i="45" s="1"/>
  <c r="F25" i="45" s="1"/>
  <c r="F26" i="45" s="1"/>
  <c r="F27" i="45" s="1"/>
  <c r="F28" i="45" s="1"/>
  <c r="F29" i="45" s="1"/>
  <c r="F30" i="45" s="1"/>
  <c r="F31" i="45" s="1"/>
  <c r="F32" i="45" s="1"/>
  <c r="F33" i="45" s="1"/>
  <c r="F34" i="45" s="1"/>
  <c r="F35" i="45" s="1"/>
  <c r="F36" i="45" s="1"/>
  <c r="F37" i="45" s="1"/>
  <c r="F38" i="45" s="1"/>
  <c r="F39" i="45" s="1"/>
  <c r="F40" i="45" s="1"/>
  <c r="F41" i="45" s="1"/>
  <c r="F42" i="45" s="1"/>
  <c r="F43" i="45" s="1"/>
  <c r="F44" i="45" s="1"/>
  <c r="F45" i="45" s="1"/>
  <c r="F46" i="45" s="1"/>
  <c r="F47" i="45" s="1"/>
  <c r="F48" i="45" s="1"/>
  <c r="F49" i="45" s="1"/>
  <c r="F50" i="45" s="1"/>
  <c r="F51" i="45" s="1"/>
  <c r="F52" i="45" s="1"/>
  <c r="F53" i="45" s="1"/>
  <c r="F54" i="45" s="1"/>
  <c r="F55" i="45" s="1"/>
  <c r="F56" i="45" s="1"/>
  <c r="F57" i="45" s="1"/>
  <c r="F58" i="45" s="1"/>
  <c r="E5" i="45"/>
  <c r="E6" i="45" s="1"/>
  <c r="E7" i="45" s="1"/>
  <c r="E8" i="45" s="1"/>
  <c r="E9" i="45" s="1"/>
  <c r="E10" i="45" s="1"/>
  <c r="E11" i="45" s="1"/>
  <c r="E12" i="45" s="1"/>
  <c r="E13" i="45" s="1"/>
  <c r="E14" i="45" s="1"/>
  <c r="E15" i="45" s="1"/>
  <c r="E16" i="45" s="1"/>
  <c r="E17" i="45" s="1"/>
  <c r="E18" i="45" s="1"/>
  <c r="E19" i="45" s="1"/>
  <c r="E20" i="45" s="1"/>
  <c r="E21" i="45" s="1"/>
  <c r="E22" i="45" s="1"/>
  <c r="E23" i="45" s="1"/>
  <c r="E24" i="45" s="1"/>
  <c r="E25" i="45" s="1"/>
  <c r="E26" i="45" s="1"/>
  <c r="E27" i="45" s="1"/>
  <c r="E28" i="45" s="1"/>
  <c r="E29" i="45" s="1"/>
  <c r="E30" i="45" s="1"/>
  <c r="E31" i="45" s="1"/>
  <c r="E32" i="45" s="1"/>
  <c r="E33" i="45" s="1"/>
  <c r="E34" i="45" s="1"/>
  <c r="E35" i="45" s="1"/>
  <c r="E36" i="45" s="1"/>
  <c r="E37" i="45" s="1"/>
  <c r="E38" i="45" s="1"/>
  <c r="E39" i="45" s="1"/>
  <c r="E40" i="45" s="1"/>
  <c r="E41" i="45" s="1"/>
  <c r="E42" i="45" s="1"/>
  <c r="E43" i="45" s="1"/>
  <c r="E44" i="45" s="1"/>
  <c r="E45" i="45" s="1"/>
  <c r="E46" i="45" s="1"/>
  <c r="E47" i="45" s="1"/>
  <c r="E48" i="45" s="1"/>
  <c r="E49" i="45" s="1"/>
  <c r="E50" i="45" s="1"/>
  <c r="E51" i="45" s="1"/>
  <c r="E52" i="45" s="1"/>
  <c r="E53" i="45" s="1"/>
  <c r="E54" i="45" s="1"/>
  <c r="E55" i="45" s="1"/>
  <c r="E56" i="45" s="1"/>
  <c r="E57" i="45" s="1"/>
  <c r="E58" i="45" s="1"/>
  <c r="A1" i="52"/>
  <c r="B1" i="45"/>
  <c r="F59" i="45" l="1"/>
  <c r="F60" i="45" s="1"/>
  <c r="F61" i="45" s="1"/>
  <c r="F62" i="45" s="1"/>
  <c r="F63" i="45" s="1"/>
  <c r="F64" i="45" s="1"/>
  <c r="F65" i="45" s="1"/>
  <c r="F66" i="45" s="1"/>
  <c r="F67" i="45" s="1"/>
  <c r="F68" i="45" s="1"/>
  <c r="E59" i="45"/>
  <c r="E60" i="45" s="1"/>
  <c r="E61" i="45" s="1"/>
  <c r="E62" i="45" s="1"/>
  <c r="E63" i="45" s="1"/>
  <c r="E64" i="45" s="1"/>
  <c r="E65" i="45" s="1"/>
  <c r="E66" i="45" s="1"/>
  <c r="E67" i="45" s="1"/>
  <c r="E68" i="45" s="1"/>
  <c r="E70" i="45" l="1"/>
  <c r="E71" i="45" s="1"/>
  <c r="E72" i="45" s="1"/>
  <c r="E73" i="45" s="1"/>
  <c r="E74" i="45" s="1"/>
  <c r="E75" i="45" s="1"/>
  <c r="E76" i="45" s="1"/>
  <c r="E77" i="45" s="1"/>
  <c r="E78" i="45" s="1"/>
  <c r="E79" i="45" s="1"/>
  <c r="E80" i="45" s="1"/>
  <c r="E81" i="45" s="1"/>
  <c r="E82" i="45" s="1"/>
  <c r="E83" i="45" s="1"/>
  <c r="E84" i="45" s="1"/>
  <c r="E85" i="45" s="1"/>
  <c r="E86" i="45" s="1"/>
  <c r="E87" i="45" s="1"/>
  <c r="E88" i="45" s="1"/>
  <c r="E89" i="45" s="1"/>
  <c r="E90" i="45" s="1"/>
  <c r="E91" i="45" s="1"/>
  <c r="E92" i="45" s="1"/>
  <c r="E93" i="45" s="1"/>
  <c r="E94" i="45" s="1"/>
  <c r="E95" i="45" s="1"/>
  <c r="E96" i="45" s="1"/>
  <c r="E97" i="45" s="1"/>
  <c r="E98" i="45" s="1"/>
  <c r="E99" i="45" s="1"/>
  <c r="E100" i="45" s="1"/>
  <c r="E101" i="45" s="1"/>
  <c r="E102" i="45" s="1"/>
  <c r="E103" i="45" s="1"/>
  <c r="E104" i="45" s="1"/>
  <c r="E105" i="45" s="1"/>
  <c r="E106" i="45" s="1"/>
  <c r="E107" i="45" s="1"/>
  <c r="E108" i="45" s="1"/>
  <c r="E109" i="45" s="1"/>
  <c r="E110" i="45" s="1"/>
  <c r="E111" i="45" s="1"/>
  <c r="E112" i="45" s="1"/>
  <c r="E113" i="45" s="1"/>
  <c r="E114" i="45" s="1"/>
  <c r="E115" i="45" s="1"/>
  <c r="E116" i="45" s="1"/>
  <c r="E117" i="45" s="1"/>
  <c r="E118" i="45" s="1"/>
  <c r="E119" i="45" s="1"/>
  <c r="E120" i="45" s="1"/>
  <c r="E121" i="45" s="1"/>
  <c r="E122" i="45" s="1"/>
  <c r="E123" i="45" s="1"/>
  <c r="E124" i="45" s="1"/>
  <c r="E125" i="45" s="1"/>
  <c r="E126" i="45" s="1"/>
  <c r="E127" i="45" s="1"/>
  <c r="E128" i="45" s="1"/>
  <c r="E129" i="45" s="1"/>
  <c r="E130" i="45" s="1"/>
  <c r="E131" i="45" s="1"/>
  <c r="E132" i="45" s="1"/>
  <c r="E133" i="45" s="1"/>
  <c r="E134" i="45" s="1"/>
  <c r="E135" i="45" s="1"/>
  <c r="E136" i="45" s="1"/>
  <c r="E137" i="45" s="1"/>
  <c r="E138" i="45" s="1"/>
  <c r="E139" i="45" s="1"/>
  <c r="E140" i="45" s="1"/>
  <c r="E141" i="45" s="1"/>
  <c r="E142" i="45" s="1"/>
  <c r="E143" i="45" s="1"/>
  <c r="E144" i="45" s="1"/>
  <c r="E145" i="45" s="1"/>
  <c r="E146" i="45" s="1"/>
  <c r="E147" i="45" s="1"/>
  <c r="E148" i="45" s="1"/>
  <c r="E149" i="45" s="1"/>
  <c r="E150" i="45" s="1"/>
  <c r="E151" i="45" s="1"/>
  <c r="E152" i="45" s="1"/>
  <c r="E153" i="45" s="1"/>
  <c r="E154" i="45" s="1"/>
  <c r="E155" i="45" s="1"/>
  <c r="E156" i="45" s="1"/>
  <c r="E157" i="45" s="1"/>
  <c r="E158" i="45" s="1"/>
  <c r="E159" i="45" s="1"/>
  <c r="E160" i="45" s="1"/>
  <c r="E161" i="45" s="1"/>
  <c r="E162" i="45" s="1"/>
  <c r="E163" i="45" s="1"/>
  <c r="E164" i="45" s="1"/>
  <c r="E165" i="45" s="1"/>
  <c r="E166" i="45" s="1"/>
  <c r="E167" i="45" s="1"/>
  <c r="E168" i="45" s="1"/>
  <c r="E169" i="45" s="1"/>
  <c r="E170" i="45" s="1"/>
  <c r="E171" i="45" s="1"/>
  <c r="E172" i="45" s="1"/>
  <c r="E173" i="45" s="1"/>
  <c r="E174" i="45" s="1"/>
  <c r="E175" i="45" s="1"/>
  <c r="E176" i="45" s="1"/>
  <c r="E177" i="45" s="1"/>
  <c r="E178" i="45" s="1"/>
  <c r="E179" i="45" s="1"/>
  <c r="E180" i="45" s="1"/>
  <c r="E181" i="45" s="1"/>
  <c r="E182" i="45" s="1"/>
  <c r="E183" i="45" s="1"/>
  <c r="E184" i="45" s="1"/>
  <c r="E185" i="45" s="1"/>
  <c r="E186" i="45" s="1"/>
  <c r="E187" i="45" s="1"/>
  <c r="E188" i="45" s="1"/>
  <c r="E189" i="45" s="1"/>
  <c r="E190" i="45" s="1"/>
  <c r="E191" i="45" s="1"/>
  <c r="E192" i="45" s="1"/>
  <c r="E193" i="45" s="1"/>
  <c r="E194" i="45" s="1"/>
  <c r="E195" i="45" s="1"/>
  <c r="E196" i="45" s="1"/>
  <c r="E197" i="45" s="1"/>
  <c r="E198" i="45" s="1"/>
  <c r="E199" i="45" s="1"/>
  <c r="E200" i="45" s="1"/>
  <c r="E201" i="45" s="1"/>
  <c r="E202" i="45" s="1"/>
  <c r="E203" i="45" s="1"/>
  <c r="E204" i="45" s="1"/>
  <c r="E205" i="45" s="1"/>
  <c r="E206" i="45" s="1"/>
  <c r="E207" i="45" s="1"/>
  <c r="E208" i="45" s="1"/>
  <c r="E209" i="45" s="1"/>
  <c r="E210" i="45" s="1"/>
  <c r="E211" i="45" s="1"/>
  <c r="E212" i="45" s="1"/>
  <c r="E213" i="45" s="1"/>
  <c r="E214" i="45" s="1"/>
  <c r="E215" i="45" s="1"/>
  <c r="E216" i="45" s="1"/>
  <c r="E217" i="45" s="1"/>
  <c r="E218" i="45" s="1"/>
  <c r="E219" i="45" s="1"/>
  <c r="E220" i="45" s="1"/>
  <c r="E221" i="45" s="1"/>
  <c r="E222" i="45" s="1"/>
  <c r="E223" i="45" s="1"/>
  <c r="E224" i="45" s="1"/>
  <c r="E225" i="45" s="1"/>
  <c r="E226" i="45" s="1"/>
  <c r="E227" i="45" s="1"/>
  <c r="E228" i="45" s="1"/>
  <c r="E229" i="45" s="1"/>
  <c r="E230" i="45" s="1"/>
  <c r="E231" i="45" s="1"/>
  <c r="E232" i="45" s="1"/>
  <c r="E233" i="45" s="1"/>
  <c r="E234" i="45" s="1"/>
  <c r="E235" i="45" s="1"/>
  <c r="E236" i="45" s="1"/>
  <c r="E237" i="45" s="1"/>
  <c r="E238" i="45" s="1"/>
  <c r="E239" i="45" s="1"/>
  <c r="E240" i="45" s="1"/>
  <c r="E241" i="45" s="1"/>
  <c r="E242" i="45" s="1"/>
  <c r="E243" i="45" s="1"/>
  <c r="E244" i="45" s="1"/>
  <c r="E245" i="45" s="1"/>
  <c r="E246" i="45" s="1"/>
  <c r="E247" i="45" s="1"/>
  <c r="E248" i="45" s="1"/>
  <c r="E249" i="45" s="1"/>
  <c r="E250" i="45" s="1"/>
  <c r="E251" i="45" s="1"/>
  <c r="E252" i="45" s="1"/>
  <c r="E253" i="45" s="1"/>
  <c r="E254" i="45" s="1"/>
  <c r="E255" i="45" s="1"/>
  <c r="E256" i="45" s="1"/>
  <c r="E257" i="45" s="1"/>
  <c r="E258" i="45" s="1"/>
  <c r="E259" i="45" s="1"/>
  <c r="E260" i="45" s="1"/>
  <c r="E261" i="45" s="1"/>
  <c r="E262" i="45" s="1"/>
  <c r="E263" i="45" s="1"/>
  <c r="E264" i="45" s="1"/>
  <c r="E265" i="45" s="1"/>
  <c r="E266" i="45" s="1"/>
  <c r="E267" i="45" s="1"/>
  <c r="E268" i="45" s="1"/>
  <c r="E269" i="45" s="1"/>
  <c r="E270" i="45" s="1"/>
  <c r="E271" i="45" s="1"/>
  <c r="E272" i="45" s="1"/>
  <c r="E273" i="45" s="1"/>
  <c r="E274" i="45" s="1"/>
  <c r="E275" i="45" s="1"/>
  <c r="E276" i="45" s="1"/>
  <c r="E277" i="45" s="1"/>
  <c r="E278" i="45" s="1"/>
  <c r="E279" i="45" s="1"/>
  <c r="E280" i="45" s="1"/>
  <c r="E281" i="45" s="1"/>
  <c r="E282" i="45" s="1"/>
  <c r="E283" i="45" s="1"/>
  <c r="E284" i="45" s="1"/>
  <c r="E285" i="45" s="1"/>
  <c r="E286" i="45" s="1"/>
  <c r="E287" i="45" s="1"/>
  <c r="E288" i="45" s="1"/>
  <c r="E289" i="45" s="1"/>
  <c r="E290" i="45" s="1"/>
  <c r="E291" i="45" s="1"/>
  <c r="E292" i="45" s="1"/>
  <c r="E293" i="45" s="1"/>
  <c r="E294" i="45" s="1"/>
  <c r="E69" i="45"/>
  <c r="F70" i="45"/>
  <c r="F71" i="45" s="1"/>
  <c r="F72" i="45" s="1"/>
  <c r="F73" i="45" s="1"/>
  <c r="F74" i="45" s="1"/>
  <c r="F75" i="45" s="1"/>
  <c r="F76" i="45" s="1"/>
  <c r="F77" i="45" s="1"/>
  <c r="F78" i="45" s="1"/>
  <c r="F79" i="45" s="1"/>
  <c r="F80" i="45" s="1"/>
  <c r="F81" i="45" s="1"/>
  <c r="F82" i="45" s="1"/>
  <c r="F83" i="45" s="1"/>
  <c r="F84" i="45" s="1"/>
  <c r="F85" i="45" s="1"/>
  <c r="F86" i="45" s="1"/>
  <c r="F87" i="45" s="1"/>
  <c r="F88" i="45" s="1"/>
  <c r="F89" i="45" s="1"/>
  <c r="F90" i="45" s="1"/>
  <c r="F91" i="45" s="1"/>
  <c r="F92" i="45" s="1"/>
  <c r="F93" i="45" s="1"/>
  <c r="F94" i="45" s="1"/>
  <c r="F95" i="45" s="1"/>
  <c r="F96" i="45" s="1"/>
  <c r="F97" i="45" s="1"/>
  <c r="F98" i="45" s="1"/>
  <c r="F99" i="45" s="1"/>
  <c r="F100" i="45" s="1"/>
  <c r="F101" i="45" s="1"/>
  <c r="F102" i="45" s="1"/>
  <c r="F103" i="45" s="1"/>
  <c r="F104" i="45" s="1"/>
  <c r="F105" i="45" s="1"/>
  <c r="F106" i="45" s="1"/>
  <c r="F107" i="45" s="1"/>
  <c r="F108" i="45" s="1"/>
  <c r="F109" i="45" s="1"/>
  <c r="F110" i="45" s="1"/>
  <c r="F111" i="45" s="1"/>
  <c r="F112" i="45" s="1"/>
  <c r="F113" i="45" s="1"/>
  <c r="F114" i="45" s="1"/>
  <c r="F115" i="45" s="1"/>
  <c r="F116" i="45" s="1"/>
  <c r="F117" i="45" s="1"/>
  <c r="F118" i="45" s="1"/>
  <c r="F119" i="45" s="1"/>
  <c r="F120" i="45" s="1"/>
  <c r="F121" i="45" s="1"/>
  <c r="F122" i="45" s="1"/>
  <c r="F123" i="45" s="1"/>
  <c r="F124" i="45" s="1"/>
  <c r="F125" i="45" s="1"/>
  <c r="F126" i="45" s="1"/>
  <c r="F127" i="45" s="1"/>
  <c r="F128" i="45" s="1"/>
  <c r="F129" i="45" s="1"/>
  <c r="F130" i="45" s="1"/>
  <c r="F131" i="45" s="1"/>
  <c r="F132" i="45" s="1"/>
  <c r="F133" i="45" s="1"/>
  <c r="F134" i="45" s="1"/>
  <c r="F135" i="45" s="1"/>
  <c r="F136" i="45" s="1"/>
  <c r="F137" i="45" s="1"/>
  <c r="F138" i="45" s="1"/>
  <c r="F139" i="45" s="1"/>
  <c r="F140" i="45" s="1"/>
  <c r="F141" i="45" s="1"/>
  <c r="F142" i="45" s="1"/>
  <c r="F143" i="45" s="1"/>
  <c r="F144" i="45" s="1"/>
  <c r="F145" i="45" s="1"/>
  <c r="F146" i="45" s="1"/>
  <c r="F147" i="45" s="1"/>
  <c r="F148" i="45" s="1"/>
  <c r="F149" i="45" s="1"/>
  <c r="F150" i="45" s="1"/>
  <c r="F151" i="45" s="1"/>
  <c r="F152" i="45" s="1"/>
  <c r="F153" i="45" s="1"/>
  <c r="F154" i="45" s="1"/>
  <c r="F155" i="45" s="1"/>
  <c r="F156" i="45" s="1"/>
  <c r="F157" i="45" s="1"/>
  <c r="F158" i="45" s="1"/>
  <c r="F159" i="45" s="1"/>
  <c r="F160" i="45" s="1"/>
  <c r="F161" i="45" s="1"/>
  <c r="F162" i="45" s="1"/>
  <c r="F163" i="45" s="1"/>
  <c r="F164" i="45" s="1"/>
  <c r="F165" i="45" s="1"/>
  <c r="F166" i="45" s="1"/>
  <c r="F167" i="45" s="1"/>
  <c r="F168" i="45" s="1"/>
  <c r="F169" i="45" s="1"/>
  <c r="F170" i="45" s="1"/>
  <c r="F171" i="45" s="1"/>
  <c r="F172" i="45" s="1"/>
  <c r="F173" i="45" s="1"/>
  <c r="F174" i="45" s="1"/>
  <c r="F175" i="45" s="1"/>
  <c r="F176" i="45" s="1"/>
  <c r="F177" i="45" s="1"/>
  <c r="F178" i="45" s="1"/>
  <c r="F179" i="45" s="1"/>
  <c r="F180" i="45" s="1"/>
  <c r="F181" i="45" s="1"/>
  <c r="F182" i="45" s="1"/>
  <c r="F183" i="45" s="1"/>
  <c r="F184" i="45" s="1"/>
  <c r="F185" i="45" s="1"/>
  <c r="F186" i="45" s="1"/>
  <c r="F187" i="45" s="1"/>
  <c r="F188" i="45" s="1"/>
  <c r="F189" i="45" s="1"/>
  <c r="F190" i="45" s="1"/>
  <c r="F191" i="45" s="1"/>
  <c r="F192" i="45" s="1"/>
  <c r="F193" i="45" s="1"/>
  <c r="F194" i="45" s="1"/>
  <c r="F195" i="45" s="1"/>
  <c r="F196" i="45" s="1"/>
  <c r="F197" i="45" s="1"/>
  <c r="F198" i="45" s="1"/>
  <c r="F199" i="45" s="1"/>
  <c r="F200" i="45" s="1"/>
  <c r="F201" i="45" s="1"/>
  <c r="F202" i="45" s="1"/>
  <c r="F203" i="45" s="1"/>
  <c r="F204" i="45" s="1"/>
  <c r="F205" i="45" s="1"/>
  <c r="F206" i="45" s="1"/>
  <c r="F207" i="45" s="1"/>
  <c r="F208" i="45" s="1"/>
  <c r="F209" i="45" s="1"/>
  <c r="F210" i="45" s="1"/>
  <c r="F211" i="45" s="1"/>
  <c r="F212" i="45" s="1"/>
  <c r="F213" i="45" s="1"/>
  <c r="F214" i="45" s="1"/>
  <c r="F215" i="45" s="1"/>
  <c r="F216" i="45" s="1"/>
  <c r="F217" i="45" s="1"/>
  <c r="F218" i="45" s="1"/>
  <c r="F219" i="45" s="1"/>
  <c r="F220" i="45" s="1"/>
  <c r="F221" i="45" s="1"/>
  <c r="F222" i="45" s="1"/>
  <c r="F223" i="45" s="1"/>
  <c r="F224" i="45" s="1"/>
  <c r="F225" i="45" s="1"/>
  <c r="F226" i="45" s="1"/>
  <c r="F227" i="45" s="1"/>
  <c r="F228" i="45" s="1"/>
  <c r="F229" i="45" s="1"/>
  <c r="F230" i="45" s="1"/>
  <c r="F231" i="45" s="1"/>
  <c r="F232" i="45" s="1"/>
  <c r="F233" i="45" s="1"/>
  <c r="F234" i="45" s="1"/>
  <c r="F235" i="45" s="1"/>
  <c r="F236" i="45" s="1"/>
  <c r="F237" i="45" s="1"/>
  <c r="F238" i="45" s="1"/>
  <c r="F239" i="45" s="1"/>
  <c r="F240" i="45" s="1"/>
  <c r="F241" i="45" s="1"/>
  <c r="F242" i="45" s="1"/>
  <c r="F243" i="45" s="1"/>
  <c r="F244" i="45" s="1"/>
  <c r="F245" i="45" s="1"/>
  <c r="F246" i="45" s="1"/>
  <c r="F247" i="45" s="1"/>
  <c r="F248" i="45" s="1"/>
  <c r="F249" i="45" s="1"/>
  <c r="F250" i="45" s="1"/>
  <c r="F251" i="45" s="1"/>
  <c r="F252" i="45" s="1"/>
  <c r="F253" i="45" s="1"/>
  <c r="F254" i="45" s="1"/>
  <c r="F255" i="45" s="1"/>
  <c r="F256" i="45" s="1"/>
  <c r="F257" i="45" s="1"/>
  <c r="F258" i="45" s="1"/>
  <c r="F259" i="45" s="1"/>
  <c r="F260" i="45" s="1"/>
  <c r="F261" i="45" s="1"/>
  <c r="F262" i="45" s="1"/>
  <c r="F263" i="45" s="1"/>
  <c r="F264" i="45" s="1"/>
  <c r="F265" i="45" s="1"/>
  <c r="F266" i="45" s="1"/>
  <c r="F267" i="45" s="1"/>
  <c r="F268" i="45" s="1"/>
  <c r="F269" i="45" s="1"/>
  <c r="F270" i="45" s="1"/>
  <c r="F271" i="45" s="1"/>
  <c r="F272" i="45" s="1"/>
  <c r="F273" i="45" s="1"/>
  <c r="F274" i="45" s="1"/>
  <c r="F275" i="45" s="1"/>
  <c r="F276" i="45" s="1"/>
  <c r="F277" i="45" s="1"/>
  <c r="F278" i="45" s="1"/>
  <c r="F279" i="45" s="1"/>
  <c r="F280" i="45" s="1"/>
  <c r="F281" i="45" s="1"/>
  <c r="F282" i="45" s="1"/>
  <c r="F283" i="45" s="1"/>
  <c r="F284" i="45" s="1"/>
  <c r="F285" i="45" s="1"/>
  <c r="F286" i="45" s="1"/>
  <c r="F287" i="45" s="1"/>
  <c r="F288" i="45" s="1"/>
  <c r="F289" i="45" s="1"/>
  <c r="F290" i="45" s="1"/>
  <c r="F291" i="45" s="1"/>
  <c r="F292" i="45" s="1"/>
  <c r="F293" i="45" s="1"/>
  <c r="F294" i="45" s="1"/>
  <c r="F69" i="45"/>
</calcChain>
</file>

<file path=xl/sharedStrings.xml><?xml version="1.0" encoding="utf-8"?>
<sst xmlns="http://schemas.openxmlformats.org/spreadsheetml/2006/main" count="253" uniqueCount="119">
  <si>
    <t>Acumulados</t>
  </si>
  <si>
    <t>TOTAL</t>
  </si>
  <si>
    <t>Número</t>
  </si>
  <si>
    <t>Mes/Año</t>
  </si>
  <si>
    <t>Tabla  1</t>
  </si>
  <si>
    <t>Tabla  2</t>
  </si>
  <si>
    <t>Fuente: Fondo Mivivienda S.A.</t>
  </si>
  <si>
    <t>Bonos desembolsados</t>
  </si>
  <si>
    <t>Número de bonos desembolsados</t>
  </si>
  <si>
    <t>Ene15</t>
  </si>
  <si>
    <t>Feb15</t>
  </si>
  <si>
    <t>Mar15</t>
  </si>
  <si>
    <t>Abr15</t>
  </si>
  <si>
    <t>May15</t>
  </si>
  <si>
    <t>Jun15</t>
  </si>
  <si>
    <t>Jul15</t>
  </si>
  <si>
    <t>Ago15</t>
  </si>
  <si>
    <t>Sep15</t>
  </si>
  <si>
    <t>Oct15</t>
  </si>
  <si>
    <t>CARABAYLLO</t>
  </si>
  <si>
    <t>COMAS</t>
  </si>
  <si>
    <t>INDEPENDENCIA</t>
  </si>
  <si>
    <t>SAN JUAN DE LURIGANCHO</t>
  </si>
  <si>
    <t>Nov15</t>
  </si>
  <si>
    <t>Dic15</t>
  </si>
  <si>
    <t>Ene16</t>
  </si>
  <si>
    <t>Monto 
(Miles de S/)</t>
  </si>
  <si>
    <t>Monto
(Miles de S/)</t>
  </si>
  <si>
    <t>Miles de soles</t>
  </si>
  <si>
    <t>VENTANILLA</t>
  </si>
  <si>
    <t>1/ Bono de Protección de Viviendas Vulnerables a Riesgos Sísmicos</t>
  </si>
  <si>
    <t>Elaboración: Oficina de Planeamiento, Prospectiva y Desarrollo Organizativo.</t>
  </si>
  <si>
    <t>Feb16</t>
  </si>
  <si>
    <t>Mar16</t>
  </si>
  <si>
    <t>PUENTE PIEDRA</t>
  </si>
  <si>
    <t>ATE</t>
  </si>
  <si>
    <t>Abr16</t>
  </si>
  <si>
    <t>May16</t>
  </si>
  <si>
    <t>Jun16</t>
  </si>
  <si>
    <t>Jul16</t>
  </si>
  <si>
    <t>Ago16</t>
  </si>
  <si>
    <t>Set16</t>
  </si>
  <si>
    <t>EL AGUSTINO</t>
  </si>
  <si>
    <t>Oct16</t>
  </si>
  <si>
    <t>SAN JUAN DE MIRAFLORES</t>
  </si>
  <si>
    <t>Nov16</t>
  </si>
  <si>
    <t>DESEMBOLSOS MENSUALES DE BONO DE PROTECCIÓN DE VIVIENDAS VULNERABLES A LOS RIESGOS SÍSMICOS</t>
  </si>
  <si>
    <t>Dic16</t>
  </si>
  <si>
    <t>Ene17</t>
  </si>
  <si>
    <t>LIMA</t>
  </si>
  <si>
    <t>AREQUIPA</t>
  </si>
  <si>
    <t>CHIVAY</t>
  </si>
  <si>
    <t>ACHOMA</t>
  </si>
  <si>
    <t>Feb17</t>
  </si>
  <si>
    <t>CABANACONDE</t>
  </si>
  <si>
    <t>COPORAQUE</t>
  </si>
  <si>
    <t>HUAMBO</t>
  </si>
  <si>
    <t>ICHUPAMPA</t>
  </si>
  <si>
    <t>MADRIGAL</t>
  </si>
  <si>
    <t>YANQUE</t>
  </si>
  <si>
    <t>Mar17</t>
  </si>
  <si>
    <t>Abr17</t>
  </si>
  <si>
    <t>May17</t>
  </si>
  <si>
    <t>LARI</t>
  </si>
  <si>
    <t>TAPAY</t>
  </si>
  <si>
    <t>TUTI</t>
  </si>
  <si>
    <t>Jun17</t>
  </si>
  <si>
    <t>Jul17</t>
  </si>
  <si>
    <t>Ago17</t>
  </si>
  <si>
    <t>CHORRILLOS</t>
  </si>
  <si>
    <t>VILLA EL SALVADOR</t>
  </si>
  <si>
    <t>Set17</t>
  </si>
  <si>
    <t>Oct17</t>
  </si>
  <si>
    <t>Nov17</t>
  </si>
  <si>
    <t>Dic17</t>
  </si>
  <si>
    <t>Ene18</t>
  </si>
  <si>
    <t>Feb18</t>
  </si>
  <si>
    <t>SAN LUIS</t>
  </si>
  <si>
    <t>Mar18</t>
  </si>
  <si>
    <t>Abr18</t>
  </si>
  <si>
    <t>LOS OLIVOS</t>
  </si>
  <si>
    <t>PACHACAMAC</t>
  </si>
  <si>
    <t>SAN MARTIN DE PORRES</t>
  </si>
  <si>
    <t>May18</t>
  </si>
  <si>
    <t>Jun18</t>
  </si>
  <si>
    <t>Jul18</t>
  </si>
  <si>
    <t>Ago18</t>
  </si>
  <si>
    <t>Set18</t>
  </si>
  <si>
    <t>Oct18</t>
  </si>
  <si>
    <t>Nov18</t>
  </si>
  <si>
    <t>Dic18</t>
  </si>
  <si>
    <t>ANCON</t>
  </si>
  <si>
    <t>LA VICTORIA</t>
  </si>
  <si>
    <t>RIMAC</t>
  </si>
  <si>
    <t>SAN BORJA</t>
  </si>
  <si>
    <t>VILLA MARIA DEL TRIUNFO</t>
  </si>
  <si>
    <t>CALLAO</t>
  </si>
  <si>
    <t>LINCE</t>
  </si>
  <si>
    <t>SURQUILLO</t>
  </si>
  <si>
    <t>Ene19</t>
  </si>
  <si>
    <t>Feb19</t>
  </si>
  <si>
    <t>Feb 19</t>
  </si>
  <si>
    <t>Mar19</t>
  </si>
  <si>
    <t>Abr19</t>
  </si>
  <si>
    <t>May19</t>
  </si>
  <si>
    <t>Jun19</t>
  </si>
  <si>
    <t>Jul19</t>
  </si>
  <si>
    <t>Ago19</t>
  </si>
  <si>
    <t>Set19</t>
  </si>
  <si>
    <t>Oct19</t>
  </si>
  <si>
    <t>Nov19</t>
  </si>
  <si>
    <t>Dic19</t>
  </si>
  <si>
    <t>Ene20</t>
  </si>
  <si>
    <t>Feb20</t>
  </si>
  <si>
    <t>Mar20</t>
  </si>
  <si>
    <t>Abr20</t>
  </si>
  <si>
    <t>LURIN</t>
  </si>
  <si>
    <t>MAYO</t>
  </si>
  <si>
    <t>May20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</si>
</sst>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;\-0;\ \-;@"/>
  </numFmts>
  <fonts count="15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8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Calibri"/>
      <family val="2"/>
    </font>
    <font>
      <b/>
      <sz val="9"/>
      <color theme="10"/>
      <name val="Calibri"/>
      <family val="2"/>
    </font>
    <font>
      <sz val="11"/>
      <color theme="0"/>
      <name val="Calibri"/>
      <family val="2"/>
    </font>
    <font>
      <b/>
      <sz val="10"/>
      <color rgb="FF0000FF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rgb="FFFFCD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 style="dashed">
        <color theme="0" tint="-4.9989318521683403E-2"/>
      </top>
      <bottom style="dashed">
        <color theme="0" tint="-4.9989318521683403E-2"/>
      </bottom>
      <diagonal/>
    </border>
    <border>
      <left style="thin">
        <color theme="2" tint="-9.9978637043366805E-2"/>
      </left>
      <right/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2" tint="-9.9978637043366805E-2"/>
      </left>
      <right/>
      <top style="dashed">
        <color theme="0" tint="-4.9989318521683403E-2"/>
      </top>
      <bottom style="dashed">
        <color theme="0" tint="-4.9989318521683403E-2"/>
      </bottom>
      <diagonal/>
    </border>
    <border>
      <left style="thin">
        <color theme="2" tint="-9.9978637043366805E-2"/>
      </left>
      <right/>
      <top style="dashed">
        <color theme="0" tint="-4.9989318521683403E-2"/>
      </top>
      <bottom/>
      <diagonal/>
    </border>
    <border>
      <left/>
      <right/>
      <top style="dashed">
        <color theme="0" tint="-4.9989318521683403E-2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/>
      </top>
      <bottom style="thin">
        <color theme="0" tint="-0.14999847407452621"/>
      </bottom>
      <diagonal/>
    </border>
    <border>
      <left/>
      <right/>
      <top style="thin">
        <color theme="0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/>
      </bottom>
      <diagonal/>
    </border>
    <border>
      <left/>
      <right/>
      <top style="thin">
        <color theme="0" tint="-0.14999847407452621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dashed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/>
      </top>
      <bottom style="thin">
        <color theme="0"/>
      </bottom>
      <diagonal/>
    </border>
    <border>
      <left/>
      <right/>
      <top/>
      <bottom style="dashed">
        <color theme="0" tint="-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14999847407452621"/>
      </right>
      <top/>
      <bottom style="thin">
        <color theme="0" tint="-0.24997711111789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0" fillId="5" borderId="0" xfId="0" applyFill="1"/>
    <xf numFmtId="0" fontId="5" fillId="3" borderId="0" xfId="1" applyFill="1" applyAlignment="1">
      <alignment horizontal="center" vertical="center"/>
    </xf>
    <xf numFmtId="0" fontId="8" fillId="3" borderId="0" xfId="0" applyFont="1" applyFill="1"/>
    <xf numFmtId="0" fontId="5" fillId="2" borderId="0" xfId="1" applyFill="1" applyAlignment="1">
      <alignment horizontal="center" vertical="center"/>
    </xf>
    <xf numFmtId="164" fontId="0" fillId="0" borderId="0" xfId="0" applyNumberFormat="1"/>
    <xf numFmtId="164" fontId="2" fillId="3" borderId="0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3" fillId="4" borderId="0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wrapText="1"/>
    </xf>
    <xf numFmtId="164" fontId="2" fillId="3" borderId="10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164" fontId="4" fillId="2" borderId="12" xfId="0" quotePrefix="1" applyNumberFormat="1" applyFont="1" applyFill="1" applyBorder="1" applyAlignment="1">
      <alignment horizontal="center" vertical="center"/>
    </xf>
    <xf numFmtId="164" fontId="4" fillId="2" borderId="13" xfId="0" quotePrefix="1" applyNumberFormat="1" applyFont="1" applyFill="1" applyBorder="1" applyAlignment="1">
      <alignment horizontal="center" vertical="center"/>
    </xf>
    <xf numFmtId="164" fontId="4" fillId="2" borderId="7" xfId="0" quotePrefix="1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/>
    </xf>
    <xf numFmtId="0" fontId="11" fillId="2" borderId="0" xfId="0" applyFont="1" applyFill="1"/>
    <xf numFmtId="164" fontId="4" fillId="2" borderId="1" xfId="0" applyNumberFormat="1" applyFont="1" applyFill="1" applyBorder="1" applyAlignment="1">
      <alignment horizontal="center" vertical="center"/>
    </xf>
    <xf numFmtId="164" fontId="10" fillId="2" borderId="0" xfId="1" applyNumberFormat="1" applyFont="1" applyFill="1" applyBorder="1" applyAlignment="1">
      <alignment vertical="center"/>
    </xf>
    <xf numFmtId="164" fontId="2" fillId="3" borderId="17" xfId="0" applyNumberFormat="1" applyFont="1" applyFill="1" applyBorder="1" applyAlignment="1">
      <alignment horizontal="center" vertical="center" wrapText="1"/>
    </xf>
    <xf numFmtId="164" fontId="2" fillId="3" borderId="18" xfId="0" applyNumberFormat="1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164" fontId="2" fillId="3" borderId="20" xfId="0" applyNumberFormat="1" applyFont="1" applyFill="1" applyBorder="1" applyAlignment="1">
      <alignment horizontal="center" vertical="center" wrapText="1"/>
    </xf>
    <xf numFmtId="164" fontId="2" fillId="3" borderId="21" xfId="0" applyNumberFormat="1" applyFont="1" applyFill="1" applyBorder="1" applyAlignment="1">
      <alignment horizontal="center" vertical="center" wrapText="1"/>
    </xf>
    <xf numFmtId="164" fontId="4" fillId="6" borderId="0" xfId="0" applyNumberFormat="1" applyFont="1" applyFill="1" applyBorder="1" applyAlignment="1">
      <alignment horizontal="center" vertical="center"/>
    </xf>
    <xf numFmtId="164" fontId="3" fillId="4" borderId="24" xfId="0" applyNumberFormat="1" applyFont="1" applyFill="1" applyBorder="1" applyAlignment="1">
      <alignment horizontal="center" vertical="center"/>
    </xf>
    <xf numFmtId="164" fontId="4" fillId="2" borderId="25" xfId="0" applyNumberFormat="1" applyFont="1" applyFill="1" applyBorder="1" applyAlignment="1">
      <alignment horizontal="center" vertical="center"/>
    </xf>
    <xf numFmtId="164" fontId="4" fillId="2" borderId="25" xfId="0" quotePrefix="1" applyNumberFormat="1" applyFont="1" applyFill="1" applyBorder="1" applyAlignment="1">
      <alignment horizontal="center" vertical="center"/>
    </xf>
    <xf numFmtId="164" fontId="4" fillId="2" borderId="26" xfId="0" quotePrefix="1" applyNumberFormat="1" applyFont="1" applyFill="1" applyBorder="1" applyAlignment="1">
      <alignment horizontal="center" vertical="center"/>
    </xf>
    <xf numFmtId="164" fontId="4" fillId="2" borderId="26" xfId="0" applyNumberFormat="1" applyFont="1" applyFill="1" applyBorder="1" applyAlignment="1">
      <alignment horizontal="center" vertical="center"/>
    </xf>
    <xf numFmtId="164" fontId="4" fillId="2" borderId="27" xfId="0" applyNumberFormat="1" applyFont="1" applyFill="1" applyBorder="1" applyAlignment="1">
      <alignment horizontal="center" vertical="center"/>
    </xf>
    <xf numFmtId="164" fontId="4" fillId="2" borderId="15" xfId="0" applyNumberFormat="1" applyFont="1" applyFill="1" applyBorder="1" applyAlignment="1">
      <alignment horizontal="center" vertical="center"/>
    </xf>
    <xf numFmtId="164" fontId="4" fillId="2" borderId="24" xfId="0" applyNumberFormat="1" applyFont="1" applyFill="1" applyBorder="1" applyAlignment="1">
      <alignment horizontal="center" vertical="center"/>
    </xf>
    <xf numFmtId="164" fontId="4" fillId="2" borderId="16" xfId="0" applyNumberFormat="1" applyFont="1" applyFill="1" applyBorder="1" applyAlignment="1">
      <alignment horizontal="center" vertical="center"/>
    </xf>
    <xf numFmtId="164" fontId="2" fillId="3" borderId="28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29" xfId="0" applyNumberFormat="1" applyFont="1" applyFill="1" applyBorder="1" applyAlignment="1">
      <alignment horizontal="center"/>
    </xf>
    <xf numFmtId="164" fontId="4" fillId="2" borderId="30" xfId="0" quotePrefix="1" applyNumberFormat="1" applyFont="1" applyFill="1" applyBorder="1" applyAlignment="1">
      <alignment horizontal="center" vertical="center"/>
    </xf>
    <xf numFmtId="164" fontId="4" fillId="2" borderId="31" xfId="0" applyNumberFormat="1" applyFont="1" applyFill="1" applyBorder="1" applyAlignment="1">
      <alignment horizontal="center" vertical="center"/>
    </xf>
    <xf numFmtId="164" fontId="4" fillId="2" borderId="30" xfId="0" applyNumberFormat="1" applyFont="1" applyFill="1" applyBorder="1" applyAlignment="1">
      <alignment horizontal="center" vertical="center"/>
    </xf>
    <xf numFmtId="164" fontId="4" fillId="2" borderId="32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6" fillId="2" borderId="9" xfId="0" applyFont="1" applyFill="1" applyBorder="1" applyAlignment="1">
      <alignment horizontal="left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12" fillId="2" borderId="7" xfId="1" applyNumberFormat="1" applyFont="1" applyFill="1" applyBorder="1" applyAlignment="1">
      <alignment horizontal="left" vertical="center" wrapText="1"/>
    </xf>
    <xf numFmtId="164" fontId="12" fillId="2" borderId="0" xfId="1" applyNumberFormat="1" applyFont="1" applyFill="1" applyBorder="1" applyAlignment="1">
      <alignment horizontal="left" vertical="center" wrapText="1"/>
    </xf>
    <xf numFmtId="164" fontId="14" fillId="2" borderId="2" xfId="0" applyNumberFormat="1" applyFont="1" applyFill="1" applyBorder="1" applyAlignment="1">
      <alignment horizontal="center" vertical="center"/>
    </xf>
    <xf numFmtId="164" fontId="14" fillId="2" borderId="4" xfId="0" applyNumberFormat="1" applyFont="1" applyFill="1" applyBorder="1" applyAlignment="1">
      <alignment horizontal="center" vertical="center"/>
    </xf>
    <xf numFmtId="164" fontId="14" fillId="2" borderId="3" xfId="0" applyNumberFormat="1" applyFont="1" applyFill="1" applyBorder="1" applyAlignment="1">
      <alignment horizontal="center" vertical="center"/>
    </xf>
    <xf numFmtId="164" fontId="2" fillId="3" borderId="24" xfId="0" applyNumberFormat="1" applyFont="1" applyFill="1" applyBorder="1" applyAlignment="1">
      <alignment horizontal="center" vertical="center" wrapText="1"/>
    </xf>
    <xf numFmtId="164" fontId="2" fillId="3" borderId="26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9" fillId="3" borderId="11" xfId="0" applyNumberFormat="1" applyFont="1" applyFill="1" applyBorder="1" applyAlignment="1">
      <alignment horizontal="center" vertical="center" wrapText="1"/>
    </xf>
    <xf numFmtId="164" fontId="9" fillId="3" borderId="15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164" fontId="2" fillId="3" borderId="22" xfId="0" applyNumberFormat="1" applyFont="1" applyFill="1" applyBorder="1" applyAlignment="1">
      <alignment horizontal="center" vertical="center" wrapText="1"/>
    </xf>
    <xf numFmtId="164" fontId="2" fillId="3" borderId="23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00A9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FC217"/>
  <sheetViews>
    <sheetView tabSelected="1" view="pageBreakPreview" zoomScaleNormal="100" zoomScaleSheetLayoutView="100" workbookViewId="0">
      <selection sqref="A1:B1"/>
    </sheetView>
  </sheetViews>
  <sheetFormatPr baseColWidth="10" defaultColWidth="0" defaultRowHeight="15" customHeight="1" zeroHeight="1" x14ac:dyDescent="0.3"/>
  <cols>
    <col min="1" max="1" width="12.6640625" style="1" customWidth="1"/>
    <col min="2" max="2" width="105.5546875" style="1" customWidth="1"/>
    <col min="3" max="16377" width="11.44140625" style="1" hidden="1"/>
    <col min="16378" max="16378" width="6.5546875" style="1" hidden="1"/>
    <col min="16379" max="16383" width="11.44140625" style="1" hidden="1"/>
    <col min="16384" max="16384" width="7.44140625" style="1" hidden="1" customWidth="1"/>
  </cols>
  <sheetData>
    <row r="1" spans="1:2" ht="15" customHeight="1" x14ac:dyDescent="0.3">
      <c r="A1" s="46" t="s">
        <v>46</v>
      </c>
      <c r="B1" s="46"/>
    </row>
    <row r="2" spans="1:2" ht="15" customHeight="1" x14ac:dyDescent="0.3">
      <c r="A2" s="21" t="s">
        <v>117</v>
      </c>
      <c r="B2" s="21"/>
    </row>
    <row r="3" spans="1:2" s="2" customFormat="1" ht="15" customHeight="1" x14ac:dyDescent="0.3">
      <c r="A3" s="3" t="s">
        <v>4</v>
      </c>
      <c r="B3" s="4" t="str">
        <f>"PERÚ: DESEMBOLSOS MENSUALES DE BPVVRS 1/, AL CIERRE DE "&amp;A2&amp;" DE 2020"</f>
        <v>PERÚ: DESEMBOLSOS MENSUALES DE BPVVRS 1/, AL CIERRE DE MAYO DE 2020</v>
      </c>
    </row>
    <row r="4" spans="1:2" ht="15" customHeight="1" x14ac:dyDescent="0.3">
      <c r="A4" s="5" t="s">
        <v>5</v>
      </c>
      <c r="B4" s="1" t="str">
        <f>"PERÚ: DESEMBOLSOS MENSUALES DE BPVVRS POR DISTRITOS, AL CIERRE DE "&amp;A2&amp;" DE 2020"</f>
        <v>PERÚ: DESEMBOLSOS MENSUALES DE BPVVRS POR DISTRITOS, AL CIERRE DE MAYO DE 2020</v>
      </c>
    </row>
    <row r="5" spans="1:2" ht="15" customHeight="1" x14ac:dyDescent="0.3">
      <c r="A5" s="49" t="s">
        <v>30</v>
      </c>
      <c r="B5" s="49"/>
    </row>
    <row r="6" spans="1:2" ht="15" customHeight="1" x14ac:dyDescent="0.3">
      <c r="A6" s="47" t="s">
        <v>6</v>
      </c>
      <c r="B6" s="47"/>
    </row>
    <row r="7" spans="1:2" ht="15" customHeight="1" x14ac:dyDescent="0.3">
      <c r="A7" s="48" t="s">
        <v>31</v>
      </c>
      <c r="B7" s="48"/>
    </row>
    <row r="8" spans="1:2" ht="14.4" hidden="1" x14ac:dyDescent="0.3"/>
    <row r="9" spans="1:2" ht="15" hidden="1" customHeight="1" x14ac:dyDescent="0.3"/>
    <row r="10" spans="1:2" ht="15" hidden="1" customHeight="1" x14ac:dyDescent="0.3"/>
    <row r="11" spans="1:2" ht="15" hidden="1" customHeight="1" x14ac:dyDescent="0.3"/>
    <row r="12" spans="1:2" ht="15" hidden="1" customHeight="1" x14ac:dyDescent="0.3"/>
    <row r="13" spans="1:2" ht="15" hidden="1" customHeight="1" x14ac:dyDescent="0.3"/>
    <row r="14" spans="1:2" ht="15" hidden="1" customHeight="1" x14ac:dyDescent="0.3"/>
    <row r="15" spans="1:2" ht="15" hidden="1" customHeight="1" x14ac:dyDescent="0.3"/>
    <row r="16" spans="1:2" ht="15" hidden="1" customHeight="1" x14ac:dyDescent="0.3"/>
    <row r="17" ht="15" hidden="1" customHeight="1" x14ac:dyDescent="0.3"/>
    <row r="18" ht="15" hidden="1" customHeight="1" x14ac:dyDescent="0.3"/>
    <row r="19" ht="15" hidden="1" customHeight="1" x14ac:dyDescent="0.3"/>
    <row r="20" ht="15" hidden="1" customHeight="1" x14ac:dyDescent="0.3"/>
    <row r="21" ht="15" hidden="1" customHeight="1" x14ac:dyDescent="0.3"/>
    <row r="22" ht="15" hidden="1" customHeight="1" x14ac:dyDescent="0.3"/>
    <row r="23" ht="15" hidden="1" customHeight="1" x14ac:dyDescent="0.3"/>
    <row r="24" ht="15" hidden="1" customHeight="1" x14ac:dyDescent="0.3"/>
    <row r="25" ht="15" hidden="1" customHeight="1" x14ac:dyDescent="0.3"/>
    <row r="26" ht="15" hidden="1" customHeight="1" x14ac:dyDescent="0.3"/>
    <row r="27" ht="15" hidden="1" customHeight="1" x14ac:dyDescent="0.3"/>
    <row r="28" ht="15" hidden="1" customHeight="1" x14ac:dyDescent="0.3"/>
    <row r="29" ht="15" hidden="1" customHeight="1" x14ac:dyDescent="0.3"/>
    <row r="30" ht="15" hidden="1" customHeight="1" x14ac:dyDescent="0.3"/>
    <row r="31" ht="15" hidden="1" customHeight="1" x14ac:dyDescent="0.3"/>
    <row r="32" ht="15" hidden="1" customHeight="1" x14ac:dyDescent="0.3"/>
    <row r="33" ht="15" hidden="1" customHeight="1" x14ac:dyDescent="0.3"/>
    <row r="34" ht="15" hidden="1" customHeight="1" x14ac:dyDescent="0.3"/>
    <row r="35" ht="15" hidden="1" customHeight="1" x14ac:dyDescent="0.3"/>
    <row r="36" ht="15" hidden="1" customHeight="1" x14ac:dyDescent="0.3"/>
    <row r="37" ht="15" hidden="1" customHeight="1" x14ac:dyDescent="0.3"/>
    <row r="38" ht="15" hidden="1" customHeight="1" x14ac:dyDescent="0.3"/>
    <row r="39" ht="15" hidden="1" customHeight="1" x14ac:dyDescent="0.3"/>
    <row r="40" ht="15" hidden="1" customHeight="1" x14ac:dyDescent="0.3"/>
    <row r="41" ht="15" hidden="1" customHeight="1" x14ac:dyDescent="0.3"/>
    <row r="42" ht="15" hidden="1" customHeight="1" x14ac:dyDescent="0.3"/>
    <row r="43" ht="15" hidden="1" customHeight="1" x14ac:dyDescent="0.3"/>
    <row r="44" ht="15" hidden="1" customHeight="1" x14ac:dyDescent="0.3"/>
    <row r="45" ht="15" hidden="1" customHeight="1" x14ac:dyDescent="0.3"/>
    <row r="46" ht="15" hidden="1" customHeight="1" x14ac:dyDescent="0.3"/>
    <row r="47" ht="15" hidden="1" customHeight="1" x14ac:dyDescent="0.3"/>
    <row r="48" ht="15" hidden="1" customHeight="1" x14ac:dyDescent="0.3"/>
    <row r="49" ht="15" hidden="1" customHeight="1" x14ac:dyDescent="0.3"/>
    <row r="50" ht="15" hidden="1" customHeight="1" x14ac:dyDescent="0.3"/>
    <row r="51" ht="15" hidden="1" customHeight="1" x14ac:dyDescent="0.3"/>
    <row r="52" ht="15" hidden="1" customHeight="1" x14ac:dyDescent="0.3"/>
    <row r="53" ht="15" hidden="1" customHeight="1" x14ac:dyDescent="0.3"/>
    <row r="54" ht="15" hidden="1" customHeight="1" x14ac:dyDescent="0.3"/>
    <row r="55" ht="15" hidden="1" customHeight="1" x14ac:dyDescent="0.3"/>
    <row r="56" ht="15" hidden="1" customHeight="1" x14ac:dyDescent="0.3"/>
    <row r="57" ht="15" hidden="1" customHeight="1" x14ac:dyDescent="0.3"/>
    <row r="58" ht="15" hidden="1" customHeight="1" x14ac:dyDescent="0.3"/>
    <row r="59" ht="15" hidden="1" customHeight="1" x14ac:dyDescent="0.3"/>
    <row r="60" ht="15" hidden="1" customHeight="1" x14ac:dyDescent="0.3"/>
    <row r="61" ht="15" hidden="1" customHeight="1" x14ac:dyDescent="0.3"/>
    <row r="62" ht="15" hidden="1" customHeight="1" x14ac:dyDescent="0.3"/>
    <row r="63" ht="15" hidden="1" customHeight="1" x14ac:dyDescent="0.3"/>
    <row r="64" ht="15" hidden="1" customHeight="1" x14ac:dyDescent="0.3"/>
    <row r="65" ht="15" hidden="1" customHeight="1" x14ac:dyDescent="0.3"/>
    <row r="66" ht="15" hidden="1" customHeight="1" x14ac:dyDescent="0.3"/>
    <row r="67" ht="15" hidden="1" customHeight="1" x14ac:dyDescent="0.3"/>
    <row r="68" ht="15" hidden="1" customHeight="1" x14ac:dyDescent="0.3"/>
    <row r="69" ht="15" hidden="1" customHeight="1" x14ac:dyDescent="0.3"/>
    <row r="70" ht="15" hidden="1" customHeight="1" x14ac:dyDescent="0.3"/>
    <row r="71" ht="15" hidden="1" customHeight="1" x14ac:dyDescent="0.3"/>
    <row r="72" ht="15" hidden="1" customHeight="1" x14ac:dyDescent="0.3"/>
    <row r="73" ht="15" hidden="1" customHeight="1" x14ac:dyDescent="0.3"/>
    <row r="74" ht="15" hidden="1" customHeight="1" x14ac:dyDescent="0.3"/>
    <row r="75" ht="15" hidden="1" customHeight="1" x14ac:dyDescent="0.3"/>
    <row r="76" ht="15" hidden="1" customHeight="1" x14ac:dyDescent="0.3"/>
    <row r="77" ht="15" hidden="1" customHeight="1" x14ac:dyDescent="0.3"/>
    <row r="78" ht="15" hidden="1" customHeight="1" x14ac:dyDescent="0.3"/>
    <row r="79" ht="15" hidden="1" customHeight="1" x14ac:dyDescent="0.3"/>
    <row r="80" ht="15" hidden="1" customHeight="1" x14ac:dyDescent="0.3"/>
    <row r="81" ht="15" hidden="1" customHeight="1" x14ac:dyDescent="0.3"/>
    <row r="82" ht="15" hidden="1" customHeight="1" x14ac:dyDescent="0.3"/>
    <row r="83" ht="15" hidden="1" customHeight="1" x14ac:dyDescent="0.3"/>
    <row r="84" ht="15" hidden="1" customHeight="1" x14ac:dyDescent="0.3"/>
    <row r="85" ht="15" hidden="1" customHeight="1" x14ac:dyDescent="0.3"/>
    <row r="86" ht="15" hidden="1" customHeight="1" x14ac:dyDescent="0.3"/>
    <row r="87" ht="15" hidden="1" customHeight="1" x14ac:dyDescent="0.3"/>
    <row r="88" ht="15" hidden="1" customHeight="1" x14ac:dyDescent="0.3"/>
    <row r="89" ht="15" hidden="1" customHeight="1" x14ac:dyDescent="0.3"/>
    <row r="90" ht="15" hidden="1" customHeight="1" x14ac:dyDescent="0.3"/>
    <row r="91" ht="15" hidden="1" customHeight="1" x14ac:dyDescent="0.3"/>
    <row r="92" ht="15" hidden="1" customHeight="1" x14ac:dyDescent="0.3"/>
    <row r="93" ht="15" hidden="1" customHeight="1" x14ac:dyDescent="0.3"/>
    <row r="94" ht="15" hidden="1" customHeight="1" x14ac:dyDescent="0.3"/>
    <row r="95" ht="15" hidden="1" customHeight="1" x14ac:dyDescent="0.3"/>
    <row r="96" ht="15" hidden="1" customHeight="1" x14ac:dyDescent="0.3"/>
    <row r="97" ht="15" hidden="1" customHeight="1" x14ac:dyDescent="0.3"/>
    <row r="98" ht="15" hidden="1" customHeight="1" x14ac:dyDescent="0.3"/>
    <row r="99" ht="15" hidden="1" customHeight="1" x14ac:dyDescent="0.3"/>
    <row r="100" ht="15" hidden="1" customHeight="1" x14ac:dyDescent="0.3"/>
    <row r="101" ht="15" hidden="1" customHeight="1" x14ac:dyDescent="0.3"/>
    <row r="102" ht="15" hidden="1" customHeight="1" x14ac:dyDescent="0.3"/>
    <row r="103" ht="15" hidden="1" customHeight="1" x14ac:dyDescent="0.3"/>
    <row r="104" ht="15" hidden="1" customHeight="1" x14ac:dyDescent="0.3"/>
    <row r="105" ht="15" hidden="1" customHeight="1" x14ac:dyDescent="0.3"/>
    <row r="106" ht="15" hidden="1" customHeight="1" x14ac:dyDescent="0.3"/>
    <row r="107" ht="15" hidden="1" customHeight="1" x14ac:dyDescent="0.3"/>
    <row r="108" ht="15" hidden="1" customHeight="1" x14ac:dyDescent="0.3"/>
    <row r="109" ht="15" hidden="1" customHeight="1" x14ac:dyDescent="0.3"/>
    <row r="110" ht="15" hidden="1" customHeight="1" x14ac:dyDescent="0.3"/>
    <row r="111" ht="15" hidden="1" customHeight="1" x14ac:dyDescent="0.3"/>
    <row r="112" ht="15" hidden="1" customHeight="1" x14ac:dyDescent="0.3"/>
    <row r="113" ht="15" hidden="1" customHeight="1" x14ac:dyDescent="0.3"/>
    <row r="114" ht="15" hidden="1" customHeight="1" x14ac:dyDescent="0.3"/>
    <row r="115" ht="15" hidden="1" customHeight="1" x14ac:dyDescent="0.3"/>
    <row r="116" ht="15" hidden="1" customHeight="1" x14ac:dyDescent="0.3"/>
    <row r="117" ht="15" hidden="1" customHeight="1" x14ac:dyDescent="0.3"/>
    <row r="118" ht="15" hidden="1" customHeight="1" x14ac:dyDescent="0.3"/>
    <row r="119" ht="15" hidden="1" customHeight="1" x14ac:dyDescent="0.3"/>
    <row r="120" ht="15" hidden="1" customHeight="1" x14ac:dyDescent="0.3"/>
    <row r="121" ht="15" hidden="1" customHeight="1" x14ac:dyDescent="0.3"/>
    <row r="122" ht="15" hidden="1" customHeight="1" x14ac:dyDescent="0.3"/>
    <row r="123" ht="15" hidden="1" customHeight="1" x14ac:dyDescent="0.3"/>
    <row r="124" ht="15" hidden="1" customHeight="1" x14ac:dyDescent="0.3"/>
    <row r="125" ht="15" hidden="1" customHeight="1" x14ac:dyDescent="0.3"/>
    <row r="126" ht="15" hidden="1" customHeight="1" x14ac:dyDescent="0.3"/>
    <row r="127" ht="15" hidden="1" customHeight="1" x14ac:dyDescent="0.3"/>
    <row r="128" ht="15" hidden="1" customHeight="1" x14ac:dyDescent="0.3"/>
    <row r="129" ht="15" hidden="1" customHeight="1" x14ac:dyDescent="0.3"/>
    <row r="130" ht="15" hidden="1" customHeight="1" x14ac:dyDescent="0.3"/>
    <row r="131" ht="15" hidden="1" customHeight="1" x14ac:dyDescent="0.3"/>
    <row r="132" ht="15" hidden="1" customHeight="1" x14ac:dyDescent="0.3"/>
    <row r="133" ht="15" hidden="1" customHeight="1" x14ac:dyDescent="0.3"/>
    <row r="134" ht="15" hidden="1" customHeight="1" x14ac:dyDescent="0.3"/>
    <row r="135" ht="15" hidden="1" customHeight="1" x14ac:dyDescent="0.3"/>
    <row r="136" ht="15" hidden="1" customHeight="1" x14ac:dyDescent="0.3"/>
    <row r="137" ht="15" hidden="1" customHeight="1" x14ac:dyDescent="0.3"/>
    <row r="138" ht="15" hidden="1" customHeight="1" x14ac:dyDescent="0.3"/>
    <row r="139" ht="15" hidden="1" customHeight="1" x14ac:dyDescent="0.3"/>
    <row r="140" ht="15" hidden="1" customHeight="1" x14ac:dyDescent="0.3"/>
    <row r="141" ht="15" hidden="1" customHeight="1" x14ac:dyDescent="0.3"/>
    <row r="142" ht="15" hidden="1" customHeight="1" x14ac:dyDescent="0.3"/>
    <row r="143" ht="15" hidden="1" customHeight="1" x14ac:dyDescent="0.3"/>
    <row r="144" ht="15" hidden="1" customHeight="1" x14ac:dyDescent="0.3"/>
    <row r="145" ht="15" hidden="1" customHeight="1" x14ac:dyDescent="0.3"/>
    <row r="146" ht="15" hidden="1" customHeight="1" x14ac:dyDescent="0.3"/>
    <row r="147" ht="15" hidden="1" customHeight="1" x14ac:dyDescent="0.3"/>
    <row r="148" ht="15" hidden="1" customHeight="1" x14ac:dyDescent="0.3"/>
    <row r="149" ht="15" hidden="1" customHeight="1" x14ac:dyDescent="0.3"/>
    <row r="150" ht="15" hidden="1" customHeight="1" x14ac:dyDescent="0.3"/>
    <row r="151" ht="15" hidden="1" customHeight="1" x14ac:dyDescent="0.3"/>
    <row r="152" ht="15" hidden="1" customHeight="1" x14ac:dyDescent="0.3"/>
    <row r="153" ht="15" hidden="1" customHeight="1" x14ac:dyDescent="0.3"/>
    <row r="154" ht="15" hidden="1" customHeight="1" x14ac:dyDescent="0.3"/>
    <row r="155" ht="15" hidden="1" customHeight="1" x14ac:dyDescent="0.3"/>
    <row r="156" ht="15" hidden="1" customHeight="1" x14ac:dyDescent="0.3"/>
    <row r="157" ht="15" hidden="1" customHeight="1" x14ac:dyDescent="0.3"/>
    <row r="158" ht="15" hidden="1" customHeight="1" x14ac:dyDescent="0.3"/>
    <row r="159" ht="15" hidden="1" customHeight="1" x14ac:dyDescent="0.3"/>
    <row r="160" ht="15" hidden="1" customHeight="1" x14ac:dyDescent="0.3"/>
    <row r="161" ht="15" hidden="1" customHeight="1" x14ac:dyDescent="0.3"/>
    <row r="162" ht="15" hidden="1" customHeight="1" x14ac:dyDescent="0.3"/>
    <row r="163" ht="15" hidden="1" customHeight="1" x14ac:dyDescent="0.3"/>
    <row r="164" ht="15" hidden="1" customHeight="1" x14ac:dyDescent="0.3"/>
    <row r="165" ht="15" hidden="1" customHeight="1" x14ac:dyDescent="0.3"/>
    <row r="166" ht="15" hidden="1" customHeight="1" x14ac:dyDescent="0.3"/>
    <row r="167" ht="15" hidden="1" customHeight="1" x14ac:dyDescent="0.3"/>
    <row r="168" ht="15" hidden="1" customHeight="1" x14ac:dyDescent="0.3"/>
    <row r="169" ht="15" hidden="1" customHeight="1" x14ac:dyDescent="0.3"/>
    <row r="170" ht="15" hidden="1" customHeight="1" x14ac:dyDescent="0.3"/>
    <row r="171" ht="15" hidden="1" customHeight="1" x14ac:dyDescent="0.3"/>
    <row r="172" ht="15" hidden="1" customHeight="1" x14ac:dyDescent="0.3"/>
    <row r="173" ht="15" hidden="1" customHeight="1" x14ac:dyDescent="0.3"/>
    <row r="174" ht="15" hidden="1" customHeight="1" x14ac:dyDescent="0.3"/>
    <row r="175" ht="15" hidden="1" customHeight="1" x14ac:dyDescent="0.3"/>
    <row r="176" ht="15" hidden="1" customHeight="1" x14ac:dyDescent="0.3"/>
    <row r="177" ht="15" hidden="1" customHeight="1" x14ac:dyDescent="0.3"/>
    <row r="178" ht="15" hidden="1" customHeight="1" x14ac:dyDescent="0.3"/>
    <row r="179" ht="15" hidden="1" customHeight="1" x14ac:dyDescent="0.3"/>
    <row r="180" ht="15" hidden="1" customHeight="1" x14ac:dyDescent="0.3"/>
    <row r="181" ht="15" hidden="1" customHeight="1" x14ac:dyDescent="0.3"/>
    <row r="182" ht="15" hidden="1" customHeight="1" x14ac:dyDescent="0.3"/>
    <row r="183" ht="15" hidden="1" customHeight="1" x14ac:dyDescent="0.3"/>
    <row r="184" ht="15" hidden="1" customHeight="1" x14ac:dyDescent="0.3"/>
    <row r="185" ht="15" hidden="1" customHeight="1" x14ac:dyDescent="0.3"/>
    <row r="186" ht="15" hidden="1" customHeight="1" x14ac:dyDescent="0.3"/>
    <row r="187" ht="15" hidden="1" customHeight="1" x14ac:dyDescent="0.3"/>
    <row r="188" ht="15" hidden="1" customHeight="1" x14ac:dyDescent="0.3"/>
    <row r="189" ht="15" hidden="1" customHeight="1" x14ac:dyDescent="0.3"/>
    <row r="190" ht="15" hidden="1" customHeight="1" x14ac:dyDescent="0.3"/>
    <row r="191" ht="15" hidden="1" customHeight="1" x14ac:dyDescent="0.3"/>
    <row r="192" ht="15" hidden="1" customHeight="1" x14ac:dyDescent="0.3"/>
    <row r="193" ht="15" hidden="1" customHeight="1" x14ac:dyDescent="0.3"/>
    <row r="194" ht="15" hidden="1" customHeight="1" x14ac:dyDescent="0.3"/>
    <row r="195" ht="15" hidden="1" customHeight="1" x14ac:dyDescent="0.3"/>
    <row r="196" ht="15" hidden="1" customHeight="1" x14ac:dyDescent="0.3"/>
    <row r="197" ht="15" hidden="1" customHeight="1" x14ac:dyDescent="0.3"/>
    <row r="198" ht="15" hidden="1" customHeight="1" x14ac:dyDescent="0.3"/>
    <row r="199" ht="15" hidden="1" customHeight="1" x14ac:dyDescent="0.3"/>
    <row r="200" ht="15" hidden="1" customHeight="1" x14ac:dyDescent="0.3"/>
    <row r="201" ht="15" hidden="1" customHeight="1" x14ac:dyDescent="0.3"/>
    <row r="202" ht="15" hidden="1" customHeight="1" x14ac:dyDescent="0.3"/>
    <row r="203" ht="15" hidden="1" customHeight="1" x14ac:dyDescent="0.3"/>
    <row r="204" ht="15" hidden="1" customHeight="1" x14ac:dyDescent="0.3"/>
    <row r="205" ht="15" hidden="1" customHeight="1" x14ac:dyDescent="0.3"/>
    <row r="206" ht="15" hidden="1" customHeight="1" x14ac:dyDescent="0.3"/>
    <row r="207" ht="15" hidden="1" customHeight="1" x14ac:dyDescent="0.3"/>
    <row r="208" ht="15" hidden="1" customHeight="1" x14ac:dyDescent="0.3"/>
    <row r="209" ht="15" hidden="1" customHeight="1" x14ac:dyDescent="0.3"/>
    <row r="210" ht="15" hidden="1" customHeight="1" x14ac:dyDescent="0.3"/>
    <row r="211" ht="15" hidden="1" customHeight="1" x14ac:dyDescent="0.3"/>
    <row r="212" ht="15" hidden="1" customHeight="1" x14ac:dyDescent="0.3"/>
    <row r="213" ht="15" hidden="1" customHeight="1" x14ac:dyDescent="0.3"/>
    <row r="214" ht="15" hidden="1" customHeight="1" x14ac:dyDescent="0.3"/>
    <row r="215" ht="15" hidden="1" customHeight="1" x14ac:dyDescent="0.3"/>
    <row r="216" ht="15" hidden="1" customHeight="1" x14ac:dyDescent="0.3"/>
    <row r="217" ht="15" customHeight="1" x14ac:dyDescent="0.3"/>
  </sheetData>
  <mergeCells count="4">
    <mergeCell ref="A1:B1"/>
    <mergeCell ref="A6:B6"/>
    <mergeCell ref="A7:B7"/>
    <mergeCell ref="A5:B5"/>
  </mergeCells>
  <hyperlinks>
    <hyperlink ref="A4" location="'02'!A1" display="Tabla  2"/>
    <hyperlink ref="A3" location="'01'!A1" display="Tabla  1"/>
  </hyperlinks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H296"/>
  <sheetViews>
    <sheetView view="pageBreakPreview" topLeftCell="B1" zoomScaleNormal="115" zoomScaleSheetLayoutView="100" workbookViewId="0">
      <selection activeCell="B1" sqref="B1"/>
    </sheetView>
  </sheetViews>
  <sheetFormatPr baseColWidth="10" defaultColWidth="0" defaultRowHeight="14.4" zeroHeight="1" x14ac:dyDescent="0.3"/>
  <cols>
    <col min="1" max="1" width="4.44140625" style="6" hidden="1" customWidth="1"/>
    <col min="2" max="2" width="9.5546875" style="6" bestFit="1" customWidth="1"/>
    <col min="3" max="5" width="12.6640625" style="6" customWidth="1"/>
    <col min="6" max="6" width="14.5546875" style="6" customWidth="1"/>
    <col min="7" max="8" width="0" style="6" hidden="1" customWidth="1"/>
    <col min="9" max="16384" width="4.44140625" style="6" hidden="1"/>
  </cols>
  <sheetData>
    <row r="1" spans="2:6" ht="15" customHeight="1" x14ac:dyDescent="0.3">
      <c r="B1" s="23" t="str">
        <f>"1. "&amp;Índice!B3</f>
        <v>1. PERÚ: DESEMBOLSOS MENSUALES DE BPVVRS 1/, AL CIERRE DE MAYO DE 2020</v>
      </c>
      <c r="C1" s="23"/>
      <c r="D1" s="23"/>
      <c r="E1" s="23"/>
      <c r="F1" s="23"/>
    </row>
    <row r="2" spans="2:6" x14ac:dyDescent="0.3">
      <c r="B2" s="52" t="s">
        <v>3</v>
      </c>
      <c r="C2" s="50" t="s">
        <v>7</v>
      </c>
      <c r="D2" s="53"/>
      <c r="E2" s="50" t="s">
        <v>0</v>
      </c>
      <c r="F2" s="51"/>
    </row>
    <row r="3" spans="2:6" ht="20.399999999999999" x14ac:dyDescent="0.3">
      <c r="B3" s="52"/>
      <c r="C3" s="7" t="s">
        <v>2</v>
      </c>
      <c r="D3" s="8" t="s">
        <v>27</v>
      </c>
      <c r="E3" s="7" t="s">
        <v>2</v>
      </c>
      <c r="F3" s="7" t="s">
        <v>26</v>
      </c>
    </row>
    <row r="4" spans="2:6" ht="15" customHeight="1" x14ac:dyDescent="0.3">
      <c r="B4" s="9"/>
      <c r="C4" s="9">
        <f>SUM(C5:C69)</f>
        <v>5191</v>
      </c>
      <c r="D4" s="9">
        <f>SUM(D5:D69)</f>
        <v>80041</v>
      </c>
      <c r="E4" s="9"/>
      <c r="F4" s="9"/>
    </row>
    <row r="5" spans="2:6" ht="15" customHeight="1" x14ac:dyDescent="0.3">
      <c r="B5" s="15" t="s">
        <v>9</v>
      </c>
      <c r="C5" s="10">
        <v>154</v>
      </c>
      <c r="D5" s="11">
        <v>1848</v>
      </c>
      <c r="E5" s="10">
        <f>C5</f>
        <v>154</v>
      </c>
      <c r="F5" s="10">
        <f>D5</f>
        <v>1848</v>
      </c>
    </row>
    <row r="6" spans="2:6" ht="15" customHeight="1" x14ac:dyDescent="0.3">
      <c r="B6" s="15" t="s">
        <v>10</v>
      </c>
      <c r="C6" s="10">
        <v>44</v>
      </c>
      <c r="D6" s="11">
        <v>528</v>
      </c>
      <c r="E6" s="10">
        <f>+C6+E5</f>
        <v>198</v>
      </c>
      <c r="F6" s="10">
        <f>+D6+F5</f>
        <v>2376</v>
      </c>
    </row>
    <row r="7" spans="2:6" ht="15" customHeight="1" x14ac:dyDescent="0.3">
      <c r="B7" s="15" t="s">
        <v>11</v>
      </c>
      <c r="C7" s="10">
        <v>1</v>
      </c>
      <c r="D7" s="11">
        <v>12</v>
      </c>
      <c r="E7" s="10">
        <f t="shared" ref="E7:E52" si="0">+C7+E6</f>
        <v>199</v>
      </c>
      <c r="F7" s="10">
        <f t="shared" ref="F7:F52" si="1">+D7+F6</f>
        <v>2388</v>
      </c>
    </row>
    <row r="8" spans="2:6" ht="15" customHeight="1" x14ac:dyDescent="0.3">
      <c r="B8" s="17" t="s">
        <v>12</v>
      </c>
      <c r="C8" s="10">
        <v>0</v>
      </c>
      <c r="D8" s="11">
        <v>0</v>
      </c>
      <c r="E8" s="10">
        <f t="shared" si="0"/>
        <v>199</v>
      </c>
      <c r="F8" s="10">
        <f t="shared" si="1"/>
        <v>2388</v>
      </c>
    </row>
    <row r="9" spans="2:6" ht="15" customHeight="1" x14ac:dyDescent="0.3">
      <c r="B9" s="17" t="s">
        <v>13</v>
      </c>
      <c r="C9" s="10">
        <v>14</v>
      </c>
      <c r="D9" s="11">
        <v>168</v>
      </c>
      <c r="E9" s="10">
        <f t="shared" si="0"/>
        <v>213</v>
      </c>
      <c r="F9" s="10">
        <f t="shared" si="1"/>
        <v>2556</v>
      </c>
    </row>
    <row r="10" spans="2:6" ht="15" customHeight="1" x14ac:dyDescent="0.3">
      <c r="B10" s="17" t="s">
        <v>14</v>
      </c>
      <c r="C10" s="10">
        <v>0</v>
      </c>
      <c r="D10" s="11">
        <v>0</v>
      </c>
      <c r="E10" s="10">
        <f t="shared" si="0"/>
        <v>213</v>
      </c>
      <c r="F10" s="10">
        <f t="shared" si="1"/>
        <v>2556</v>
      </c>
    </row>
    <row r="11" spans="2:6" ht="15" customHeight="1" x14ac:dyDescent="0.3">
      <c r="B11" s="17" t="s">
        <v>15</v>
      </c>
      <c r="C11" s="10">
        <v>20</v>
      </c>
      <c r="D11" s="11">
        <v>240</v>
      </c>
      <c r="E11" s="10">
        <f t="shared" si="0"/>
        <v>233</v>
      </c>
      <c r="F11" s="10">
        <f t="shared" si="1"/>
        <v>2796</v>
      </c>
    </row>
    <row r="12" spans="2:6" ht="15" customHeight="1" x14ac:dyDescent="0.3">
      <c r="B12" s="17" t="s">
        <v>16</v>
      </c>
      <c r="C12" s="10">
        <v>82</v>
      </c>
      <c r="D12" s="11">
        <v>984</v>
      </c>
      <c r="E12" s="10">
        <f t="shared" si="0"/>
        <v>315</v>
      </c>
      <c r="F12" s="10">
        <f t="shared" si="1"/>
        <v>3780</v>
      </c>
    </row>
    <row r="13" spans="2:6" ht="15" customHeight="1" x14ac:dyDescent="0.3">
      <c r="B13" s="17" t="s">
        <v>17</v>
      </c>
      <c r="C13" s="10">
        <v>26</v>
      </c>
      <c r="D13" s="11">
        <v>312</v>
      </c>
      <c r="E13" s="10">
        <f t="shared" si="0"/>
        <v>341</v>
      </c>
      <c r="F13" s="10">
        <f t="shared" si="1"/>
        <v>4092</v>
      </c>
    </row>
    <row r="14" spans="2:6" ht="15" customHeight="1" x14ac:dyDescent="0.3">
      <c r="B14" s="18" t="s">
        <v>18</v>
      </c>
      <c r="C14" s="10">
        <v>23</v>
      </c>
      <c r="D14" s="11">
        <v>276</v>
      </c>
      <c r="E14" s="10">
        <f t="shared" si="0"/>
        <v>364</v>
      </c>
      <c r="F14" s="10">
        <f t="shared" si="1"/>
        <v>4368</v>
      </c>
    </row>
    <row r="15" spans="2:6" ht="15" customHeight="1" x14ac:dyDescent="0.3">
      <c r="B15" s="18" t="s">
        <v>23</v>
      </c>
      <c r="C15" s="10">
        <v>16</v>
      </c>
      <c r="D15" s="11">
        <v>192</v>
      </c>
      <c r="E15" s="10">
        <f t="shared" si="0"/>
        <v>380</v>
      </c>
      <c r="F15" s="10">
        <f t="shared" si="1"/>
        <v>4560</v>
      </c>
    </row>
    <row r="16" spans="2:6" ht="15" customHeight="1" x14ac:dyDescent="0.3">
      <c r="B16" s="18" t="s">
        <v>24</v>
      </c>
      <c r="C16" s="10">
        <v>208</v>
      </c>
      <c r="D16" s="11">
        <v>2751</v>
      </c>
      <c r="E16" s="10">
        <f t="shared" si="0"/>
        <v>588</v>
      </c>
      <c r="F16" s="10">
        <f t="shared" si="1"/>
        <v>7311</v>
      </c>
    </row>
    <row r="17" spans="2:6" ht="15" customHeight="1" x14ac:dyDescent="0.3">
      <c r="B17" s="18" t="s">
        <v>25</v>
      </c>
      <c r="C17" s="12">
        <v>132</v>
      </c>
      <c r="D17" s="11">
        <v>1893</v>
      </c>
      <c r="E17" s="10">
        <f t="shared" si="0"/>
        <v>720</v>
      </c>
      <c r="F17" s="10">
        <f t="shared" si="1"/>
        <v>9204</v>
      </c>
    </row>
    <row r="18" spans="2:6" ht="15" customHeight="1" x14ac:dyDescent="0.3">
      <c r="B18" s="18" t="s">
        <v>32</v>
      </c>
      <c r="C18" s="12">
        <v>132</v>
      </c>
      <c r="D18" s="11">
        <v>1914</v>
      </c>
      <c r="E18" s="10">
        <f t="shared" si="0"/>
        <v>852</v>
      </c>
      <c r="F18" s="10">
        <f t="shared" si="1"/>
        <v>11118</v>
      </c>
    </row>
    <row r="19" spans="2:6" ht="15" customHeight="1" x14ac:dyDescent="0.3">
      <c r="B19" s="18" t="s">
        <v>33</v>
      </c>
      <c r="C19" s="10">
        <v>147</v>
      </c>
      <c r="D19" s="11">
        <v>2013</v>
      </c>
      <c r="E19" s="10">
        <f t="shared" si="0"/>
        <v>999</v>
      </c>
      <c r="F19" s="10">
        <f t="shared" si="1"/>
        <v>13131</v>
      </c>
    </row>
    <row r="20" spans="2:6" ht="15" customHeight="1" x14ac:dyDescent="0.3">
      <c r="B20" s="18" t="s">
        <v>36</v>
      </c>
      <c r="C20" s="10">
        <v>193</v>
      </c>
      <c r="D20" s="11">
        <v>2883</v>
      </c>
      <c r="E20" s="10">
        <f t="shared" si="0"/>
        <v>1192</v>
      </c>
      <c r="F20" s="10">
        <f t="shared" si="1"/>
        <v>16014</v>
      </c>
    </row>
    <row r="21" spans="2:6" ht="15" customHeight="1" x14ac:dyDescent="0.3">
      <c r="B21" s="18" t="s">
        <v>37</v>
      </c>
      <c r="C21" s="10">
        <v>280</v>
      </c>
      <c r="D21" s="11">
        <v>4200</v>
      </c>
      <c r="E21" s="10">
        <f t="shared" si="0"/>
        <v>1472</v>
      </c>
      <c r="F21" s="10">
        <f t="shared" si="1"/>
        <v>20214</v>
      </c>
    </row>
    <row r="22" spans="2:6" ht="15" customHeight="1" x14ac:dyDescent="0.3">
      <c r="B22" s="17" t="s">
        <v>38</v>
      </c>
      <c r="C22" s="10">
        <v>94</v>
      </c>
      <c r="D22" s="11">
        <v>1407</v>
      </c>
      <c r="E22" s="10">
        <f t="shared" si="0"/>
        <v>1566</v>
      </c>
      <c r="F22" s="10">
        <f t="shared" si="1"/>
        <v>21621</v>
      </c>
    </row>
    <row r="23" spans="2:6" ht="15" customHeight="1" x14ac:dyDescent="0.3">
      <c r="B23" s="17" t="s">
        <v>39</v>
      </c>
      <c r="C23" s="10">
        <v>95</v>
      </c>
      <c r="D23" s="11">
        <v>1422</v>
      </c>
      <c r="E23" s="10">
        <f t="shared" si="0"/>
        <v>1661</v>
      </c>
      <c r="F23" s="10">
        <f t="shared" si="1"/>
        <v>23043</v>
      </c>
    </row>
    <row r="24" spans="2:6" ht="15" customHeight="1" x14ac:dyDescent="0.3">
      <c r="B24" s="17" t="s">
        <v>40</v>
      </c>
      <c r="C24" s="10">
        <v>187</v>
      </c>
      <c r="D24" s="11">
        <v>2721</v>
      </c>
      <c r="E24" s="10">
        <f t="shared" si="0"/>
        <v>1848</v>
      </c>
      <c r="F24" s="10">
        <f t="shared" si="1"/>
        <v>25764</v>
      </c>
    </row>
    <row r="25" spans="2:6" ht="15" customHeight="1" x14ac:dyDescent="0.3">
      <c r="B25" s="17" t="s">
        <v>41</v>
      </c>
      <c r="C25" s="10">
        <v>224</v>
      </c>
      <c r="D25" s="11">
        <v>3360</v>
      </c>
      <c r="E25" s="10">
        <f t="shared" si="0"/>
        <v>2072</v>
      </c>
      <c r="F25" s="10">
        <f t="shared" si="1"/>
        <v>29124</v>
      </c>
    </row>
    <row r="26" spans="2:6" ht="15" customHeight="1" x14ac:dyDescent="0.3">
      <c r="B26" s="17" t="s">
        <v>43</v>
      </c>
      <c r="C26" s="10">
        <v>80</v>
      </c>
      <c r="D26" s="11">
        <v>1200</v>
      </c>
      <c r="E26" s="10">
        <f t="shared" si="0"/>
        <v>2152</v>
      </c>
      <c r="F26" s="10">
        <f t="shared" si="1"/>
        <v>30324</v>
      </c>
    </row>
    <row r="27" spans="2:6" ht="15" customHeight="1" x14ac:dyDescent="0.3">
      <c r="B27" s="17" t="s">
        <v>45</v>
      </c>
      <c r="C27" s="10">
        <v>219</v>
      </c>
      <c r="D27" s="11">
        <v>3285</v>
      </c>
      <c r="E27" s="10">
        <f t="shared" si="0"/>
        <v>2371</v>
      </c>
      <c r="F27" s="10">
        <f t="shared" si="1"/>
        <v>33609</v>
      </c>
    </row>
    <row r="28" spans="2:6" ht="15" customHeight="1" x14ac:dyDescent="0.3">
      <c r="B28" s="17" t="s">
        <v>47</v>
      </c>
      <c r="C28" s="10">
        <v>150</v>
      </c>
      <c r="D28" s="11">
        <v>2250</v>
      </c>
      <c r="E28" s="10">
        <f t="shared" si="0"/>
        <v>2521</v>
      </c>
      <c r="F28" s="10">
        <f t="shared" si="1"/>
        <v>35859</v>
      </c>
    </row>
    <row r="29" spans="2:6" ht="15" customHeight="1" x14ac:dyDescent="0.3">
      <c r="B29" s="17" t="s">
        <v>48</v>
      </c>
      <c r="C29" s="10">
        <v>196</v>
      </c>
      <c r="D29" s="11">
        <v>3424.5</v>
      </c>
      <c r="E29" s="10">
        <f t="shared" si="0"/>
        <v>2717</v>
      </c>
      <c r="F29" s="10">
        <f t="shared" si="1"/>
        <v>39283.5</v>
      </c>
    </row>
    <row r="30" spans="2:6" ht="15" customHeight="1" x14ac:dyDescent="0.3">
      <c r="B30" s="17" t="s">
        <v>53</v>
      </c>
      <c r="C30" s="10">
        <v>91</v>
      </c>
      <c r="D30" s="11">
        <v>2121.5</v>
      </c>
      <c r="E30" s="10">
        <f t="shared" si="0"/>
        <v>2808</v>
      </c>
      <c r="F30" s="10">
        <f t="shared" si="1"/>
        <v>41405</v>
      </c>
    </row>
    <row r="31" spans="2:6" ht="15" customHeight="1" x14ac:dyDescent="0.3">
      <c r="B31" s="17" t="s">
        <v>60</v>
      </c>
      <c r="C31" s="10">
        <v>57</v>
      </c>
      <c r="D31" s="11">
        <v>974</v>
      </c>
      <c r="E31" s="10">
        <f t="shared" si="0"/>
        <v>2865</v>
      </c>
      <c r="F31" s="10">
        <f t="shared" si="1"/>
        <v>42379</v>
      </c>
    </row>
    <row r="32" spans="2:6" ht="15" customHeight="1" x14ac:dyDescent="0.3">
      <c r="B32" s="17" t="s">
        <v>61</v>
      </c>
      <c r="C32" s="10">
        <v>65</v>
      </c>
      <c r="D32" s="11">
        <v>983.5</v>
      </c>
      <c r="E32" s="10">
        <f t="shared" si="0"/>
        <v>2930</v>
      </c>
      <c r="F32" s="10">
        <f t="shared" si="1"/>
        <v>43362.5</v>
      </c>
    </row>
    <row r="33" spans="2:6" ht="15" customHeight="1" x14ac:dyDescent="0.3">
      <c r="B33" s="17" t="s">
        <v>62</v>
      </c>
      <c r="C33" s="10">
        <v>124</v>
      </c>
      <c r="D33" s="11">
        <v>2259.5</v>
      </c>
      <c r="E33" s="10">
        <f t="shared" si="0"/>
        <v>3054</v>
      </c>
      <c r="F33" s="10">
        <f t="shared" si="1"/>
        <v>45622</v>
      </c>
    </row>
    <row r="34" spans="2:6" ht="15" customHeight="1" x14ac:dyDescent="0.3">
      <c r="B34" s="17" t="s">
        <v>66</v>
      </c>
      <c r="C34" s="10">
        <v>35</v>
      </c>
      <c r="D34" s="11">
        <v>678</v>
      </c>
      <c r="E34" s="10">
        <f t="shared" si="0"/>
        <v>3089</v>
      </c>
      <c r="F34" s="10">
        <f t="shared" si="1"/>
        <v>46300</v>
      </c>
    </row>
    <row r="35" spans="2:6" ht="15" customHeight="1" x14ac:dyDescent="0.3">
      <c r="B35" s="17" t="s">
        <v>67</v>
      </c>
      <c r="C35" s="10">
        <v>0</v>
      </c>
      <c r="D35" s="11">
        <v>0</v>
      </c>
      <c r="E35" s="10">
        <f t="shared" si="0"/>
        <v>3089</v>
      </c>
      <c r="F35" s="10">
        <f t="shared" si="1"/>
        <v>46300</v>
      </c>
    </row>
    <row r="36" spans="2:6" ht="15" customHeight="1" x14ac:dyDescent="0.3">
      <c r="B36" s="17" t="s">
        <v>68</v>
      </c>
      <c r="C36" s="10">
        <v>77</v>
      </c>
      <c r="D36" s="11">
        <v>1163.5</v>
      </c>
      <c r="E36" s="10">
        <f t="shared" si="0"/>
        <v>3166</v>
      </c>
      <c r="F36" s="10">
        <f t="shared" si="1"/>
        <v>47463.5</v>
      </c>
    </row>
    <row r="37" spans="2:6" ht="15" customHeight="1" x14ac:dyDescent="0.3">
      <c r="B37" s="19" t="s">
        <v>71</v>
      </c>
      <c r="C37" s="10">
        <v>16</v>
      </c>
      <c r="D37" s="11">
        <v>240</v>
      </c>
      <c r="E37" s="10">
        <f t="shared" si="0"/>
        <v>3182</v>
      </c>
      <c r="F37" s="10">
        <f t="shared" si="1"/>
        <v>47703.5</v>
      </c>
    </row>
    <row r="38" spans="2:6" ht="15" customHeight="1" x14ac:dyDescent="0.3">
      <c r="B38" s="19" t="s">
        <v>72</v>
      </c>
      <c r="C38" s="10">
        <v>7</v>
      </c>
      <c r="D38" s="11">
        <v>105</v>
      </c>
      <c r="E38" s="10">
        <f t="shared" si="0"/>
        <v>3189</v>
      </c>
      <c r="F38" s="10">
        <f t="shared" si="1"/>
        <v>47808.5</v>
      </c>
    </row>
    <row r="39" spans="2:6" ht="15" customHeight="1" x14ac:dyDescent="0.3">
      <c r="B39" s="19" t="s">
        <v>73</v>
      </c>
      <c r="C39" s="10">
        <v>26</v>
      </c>
      <c r="D39" s="11">
        <v>534.5</v>
      </c>
      <c r="E39" s="10">
        <f t="shared" si="0"/>
        <v>3215</v>
      </c>
      <c r="F39" s="10">
        <f t="shared" si="1"/>
        <v>48343</v>
      </c>
    </row>
    <row r="40" spans="2:6" ht="15" customHeight="1" x14ac:dyDescent="0.3">
      <c r="B40" s="19" t="s">
        <v>74</v>
      </c>
      <c r="C40" s="10">
        <v>6</v>
      </c>
      <c r="D40" s="11">
        <v>90</v>
      </c>
      <c r="E40" s="10">
        <f t="shared" si="0"/>
        <v>3221</v>
      </c>
      <c r="F40" s="10">
        <f t="shared" si="1"/>
        <v>48433</v>
      </c>
    </row>
    <row r="41" spans="2:6" ht="15" customHeight="1" x14ac:dyDescent="0.3">
      <c r="B41" s="19" t="s">
        <v>75</v>
      </c>
      <c r="C41" s="20">
        <v>99</v>
      </c>
      <c r="D41" s="11">
        <v>1995</v>
      </c>
      <c r="E41" s="10">
        <f t="shared" si="0"/>
        <v>3320</v>
      </c>
      <c r="F41" s="10">
        <f t="shared" si="1"/>
        <v>50428</v>
      </c>
    </row>
    <row r="42" spans="2:6" ht="15" customHeight="1" x14ac:dyDescent="0.3">
      <c r="B42" s="19" t="s">
        <v>76</v>
      </c>
      <c r="C42" s="20">
        <v>279</v>
      </c>
      <c r="D42" s="11">
        <v>5103</v>
      </c>
      <c r="E42" s="10">
        <f t="shared" si="0"/>
        <v>3599</v>
      </c>
      <c r="F42" s="10">
        <f t="shared" si="1"/>
        <v>55531</v>
      </c>
    </row>
    <row r="43" spans="2:6" ht="15" customHeight="1" x14ac:dyDescent="0.3">
      <c r="B43" s="19" t="s">
        <v>78</v>
      </c>
      <c r="C43" s="20">
        <v>268</v>
      </c>
      <c r="D43" s="11">
        <v>4054</v>
      </c>
      <c r="E43" s="10">
        <f t="shared" si="0"/>
        <v>3867</v>
      </c>
      <c r="F43" s="10">
        <f t="shared" si="1"/>
        <v>59585</v>
      </c>
    </row>
    <row r="44" spans="2:6" ht="15" customHeight="1" x14ac:dyDescent="0.3">
      <c r="B44" s="19" t="s">
        <v>79</v>
      </c>
      <c r="C44" s="20">
        <v>148</v>
      </c>
      <c r="D44" s="11">
        <v>2492</v>
      </c>
      <c r="E44" s="10">
        <f t="shared" si="0"/>
        <v>4015</v>
      </c>
      <c r="F44" s="10">
        <f t="shared" si="1"/>
        <v>62077</v>
      </c>
    </row>
    <row r="45" spans="2:6" ht="15" customHeight="1" x14ac:dyDescent="0.3">
      <c r="B45" s="19" t="s">
        <v>83</v>
      </c>
      <c r="C45" s="20">
        <v>72</v>
      </c>
      <c r="D45" s="11">
        <v>1080</v>
      </c>
      <c r="E45" s="10">
        <f t="shared" si="0"/>
        <v>4087</v>
      </c>
      <c r="F45" s="10">
        <f t="shared" si="1"/>
        <v>63157</v>
      </c>
    </row>
    <row r="46" spans="2:6" ht="15" customHeight="1" x14ac:dyDescent="0.3">
      <c r="B46" s="19" t="s">
        <v>84</v>
      </c>
      <c r="C46" s="20">
        <v>29</v>
      </c>
      <c r="D46" s="11">
        <v>435</v>
      </c>
      <c r="E46" s="10">
        <f t="shared" si="0"/>
        <v>4116</v>
      </c>
      <c r="F46" s="10">
        <f t="shared" si="1"/>
        <v>63592</v>
      </c>
    </row>
    <row r="47" spans="2:6" ht="15" customHeight="1" x14ac:dyDescent="0.3">
      <c r="B47" s="19" t="s">
        <v>85</v>
      </c>
      <c r="C47" s="20">
        <v>47</v>
      </c>
      <c r="D47" s="11">
        <v>722</v>
      </c>
      <c r="E47" s="10">
        <f t="shared" si="0"/>
        <v>4163</v>
      </c>
      <c r="F47" s="10">
        <f t="shared" si="1"/>
        <v>64314</v>
      </c>
    </row>
    <row r="48" spans="2:6" ht="15" customHeight="1" x14ac:dyDescent="0.3">
      <c r="B48" s="19" t="s">
        <v>86</v>
      </c>
      <c r="C48" s="20">
        <v>17</v>
      </c>
      <c r="D48" s="11">
        <v>255</v>
      </c>
      <c r="E48" s="10">
        <f t="shared" si="0"/>
        <v>4180</v>
      </c>
      <c r="F48" s="10">
        <f t="shared" si="1"/>
        <v>64569</v>
      </c>
    </row>
    <row r="49" spans="2:6" ht="15" customHeight="1" x14ac:dyDescent="0.3">
      <c r="B49" s="19" t="s">
        <v>87</v>
      </c>
      <c r="C49" s="20">
        <v>38</v>
      </c>
      <c r="D49" s="11">
        <v>570</v>
      </c>
      <c r="E49" s="10">
        <f t="shared" si="0"/>
        <v>4218</v>
      </c>
      <c r="F49" s="10">
        <f t="shared" si="1"/>
        <v>65139</v>
      </c>
    </row>
    <row r="50" spans="2:6" ht="15" customHeight="1" x14ac:dyDescent="0.3">
      <c r="B50" s="19" t="s">
        <v>88</v>
      </c>
      <c r="C50" s="20">
        <v>73</v>
      </c>
      <c r="D50" s="11">
        <v>1214</v>
      </c>
      <c r="E50" s="10">
        <f t="shared" si="0"/>
        <v>4291</v>
      </c>
      <c r="F50" s="10">
        <f t="shared" si="1"/>
        <v>66353</v>
      </c>
    </row>
    <row r="51" spans="2:6" ht="15" customHeight="1" x14ac:dyDescent="0.3">
      <c r="B51" s="19" t="s">
        <v>89</v>
      </c>
      <c r="C51" s="20">
        <v>77</v>
      </c>
      <c r="D51" s="11">
        <v>1180.5</v>
      </c>
      <c r="E51" s="10">
        <f t="shared" si="0"/>
        <v>4368</v>
      </c>
      <c r="F51" s="10">
        <f t="shared" si="1"/>
        <v>67533.5</v>
      </c>
    </row>
    <row r="52" spans="2:6" ht="15" customHeight="1" x14ac:dyDescent="0.3">
      <c r="B52" s="19" t="s">
        <v>90</v>
      </c>
      <c r="C52" s="20">
        <v>92</v>
      </c>
      <c r="D52" s="11">
        <v>1405.5</v>
      </c>
      <c r="E52" s="10">
        <f t="shared" si="0"/>
        <v>4460</v>
      </c>
      <c r="F52" s="10">
        <f t="shared" si="1"/>
        <v>68939</v>
      </c>
    </row>
    <row r="53" spans="2:6" ht="15" customHeight="1" x14ac:dyDescent="0.3">
      <c r="B53" s="19" t="s">
        <v>99</v>
      </c>
      <c r="C53" s="20">
        <v>2</v>
      </c>
      <c r="D53" s="11">
        <v>30</v>
      </c>
      <c r="E53" s="10">
        <f t="shared" ref="E53:E57" si="2">+C53+E52</f>
        <v>4462</v>
      </c>
      <c r="F53" s="10">
        <f t="shared" ref="F53:F57" si="3">+D53+F52</f>
        <v>68969</v>
      </c>
    </row>
    <row r="54" spans="2:6" ht="15" customHeight="1" x14ac:dyDescent="0.3">
      <c r="B54" s="19" t="s">
        <v>100</v>
      </c>
      <c r="C54" s="20">
        <v>6</v>
      </c>
      <c r="D54" s="11">
        <v>90</v>
      </c>
      <c r="E54" s="10">
        <f t="shared" si="2"/>
        <v>4468</v>
      </c>
      <c r="F54" s="10">
        <f t="shared" si="3"/>
        <v>69059</v>
      </c>
    </row>
    <row r="55" spans="2:6" ht="15" customHeight="1" x14ac:dyDescent="0.3">
      <c r="B55" s="19" t="s">
        <v>102</v>
      </c>
      <c r="C55" s="20">
        <v>17</v>
      </c>
      <c r="D55" s="11">
        <v>255</v>
      </c>
      <c r="E55" s="10">
        <f t="shared" si="2"/>
        <v>4485</v>
      </c>
      <c r="F55" s="10">
        <f t="shared" si="3"/>
        <v>69314</v>
      </c>
    </row>
    <row r="56" spans="2:6" ht="15" customHeight="1" x14ac:dyDescent="0.3">
      <c r="B56" s="19" t="s">
        <v>103</v>
      </c>
      <c r="C56" s="20">
        <v>36</v>
      </c>
      <c r="D56" s="11">
        <v>540</v>
      </c>
      <c r="E56" s="10">
        <f t="shared" si="2"/>
        <v>4521</v>
      </c>
      <c r="F56" s="10">
        <f t="shared" si="3"/>
        <v>69854</v>
      </c>
    </row>
    <row r="57" spans="2:6" ht="15" customHeight="1" x14ac:dyDescent="0.3">
      <c r="B57" s="19" t="s">
        <v>104</v>
      </c>
      <c r="C57" s="20">
        <v>56</v>
      </c>
      <c r="D57" s="11">
        <v>840</v>
      </c>
      <c r="E57" s="10">
        <f t="shared" si="2"/>
        <v>4577</v>
      </c>
      <c r="F57" s="10">
        <f t="shared" si="3"/>
        <v>70694</v>
      </c>
    </row>
    <row r="58" spans="2:6" ht="15" customHeight="1" x14ac:dyDescent="0.3">
      <c r="B58" s="19" t="s">
        <v>105</v>
      </c>
      <c r="C58" s="20">
        <v>128</v>
      </c>
      <c r="D58" s="11">
        <v>1920</v>
      </c>
      <c r="E58" s="10">
        <f t="shared" ref="E58" si="4">+C58+E57</f>
        <v>4705</v>
      </c>
      <c r="F58" s="10">
        <f t="shared" ref="F58" si="5">+D58+F57</f>
        <v>72614</v>
      </c>
    </row>
    <row r="59" spans="2:6" ht="15" customHeight="1" x14ac:dyDescent="0.3">
      <c r="B59" s="19" t="s">
        <v>106</v>
      </c>
      <c r="C59" s="20">
        <v>70</v>
      </c>
      <c r="D59" s="11">
        <v>1050</v>
      </c>
      <c r="E59" s="10">
        <f t="shared" ref="E59:E60" si="6">+C59+E58</f>
        <v>4775</v>
      </c>
      <c r="F59" s="10">
        <f t="shared" ref="F59:F60" si="7">+D59+F58</f>
        <v>73664</v>
      </c>
    </row>
    <row r="60" spans="2:6" ht="15" customHeight="1" x14ac:dyDescent="0.3">
      <c r="B60" s="19" t="s">
        <v>107</v>
      </c>
      <c r="C60" s="20">
        <v>107</v>
      </c>
      <c r="D60" s="11">
        <v>1707</v>
      </c>
      <c r="E60" s="10">
        <f t="shared" si="6"/>
        <v>4882</v>
      </c>
      <c r="F60" s="10">
        <f t="shared" si="7"/>
        <v>75371</v>
      </c>
    </row>
    <row r="61" spans="2:6" ht="15" customHeight="1" x14ac:dyDescent="0.3">
      <c r="B61" s="19" t="s">
        <v>108</v>
      </c>
      <c r="C61" s="20">
        <v>54</v>
      </c>
      <c r="D61" s="11">
        <v>810</v>
      </c>
      <c r="E61" s="10">
        <f t="shared" ref="E61:E62" si="8">+C61+E60</f>
        <v>4936</v>
      </c>
      <c r="F61" s="10">
        <f t="shared" ref="F61:F62" si="9">+D61+F60</f>
        <v>76181</v>
      </c>
    </row>
    <row r="62" spans="2:6" ht="15" customHeight="1" x14ac:dyDescent="0.3">
      <c r="B62" s="19" t="s">
        <v>109</v>
      </c>
      <c r="C62" s="20">
        <v>1</v>
      </c>
      <c r="D62" s="11">
        <v>15</v>
      </c>
      <c r="E62" s="10">
        <f t="shared" si="8"/>
        <v>4937</v>
      </c>
      <c r="F62" s="10">
        <f t="shared" si="9"/>
        <v>76196</v>
      </c>
    </row>
    <row r="63" spans="2:6" ht="15" customHeight="1" x14ac:dyDescent="0.3">
      <c r="B63" s="19" t="s">
        <v>110</v>
      </c>
      <c r="C63" s="20">
        <v>76</v>
      </c>
      <c r="D63" s="11">
        <v>1140</v>
      </c>
      <c r="E63" s="10">
        <f t="shared" ref="E63:F64" si="10">+C63+E62</f>
        <v>5013</v>
      </c>
      <c r="F63" s="10">
        <f t="shared" si="10"/>
        <v>77336</v>
      </c>
    </row>
    <row r="64" spans="2:6" ht="15" customHeight="1" x14ac:dyDescent="0.3">
      <c r="B64" s="19" t="s">
        <v>111</v>
      </c>
      <c r="C64" s="20">
        <v>6</v>
      </c>
      <c r="D64" s="11">
        <v>90</v>
      </c>
      <c r="E64" s="10">
        <f t="shared" si="10"/>
        <v>5019</v>
      </c>
      <c r="F64" s="10">
        <f t="shared" si="10"/>
        <v>77426</v>
      </c>
    </row>
    <row r="65" spans="2:6" ht="15" customHeight="1" x14ac:dyDescent="0.3">
      <c r="B65" s="19" t="s">
        <v>112</v>
      </c>
      <c r="C65" s="20">
        <v>85</v>
      </c>
      <c r="D65" s="11">
        <v>1275</v>
      </c>
      <c r="E65" s="10">
        <f>+C65+E64</f>
        <v>5104</v>
      </c>
      <c r="F65" s="10">
        <f>+D65+F64</f>
        <v>78701</v>
      </c>
    </row>
    <row r="66" spans="2:6" ht="15" customHeight="1" x14ac:dyDescent="0.3">
      <c r="B66" s="19" t="s">
        <v>113</v>
      </c>
      <c r="C66" s="20">
        <v>38</v>
      </c>
      <c r="D66" s="11">
        <v>570</v>
      </c>
      <c r="E66" s="10">
        <f t="shared" ref="E66:E130" si="11">+C66+E65</f>
        <v>5142</v>
      </c>
      <c r="F66" s="10">
        <f t="shared" ref="F66:F130" si="12">+D66+F65</f>
        <v>79271</v>
      </c>
    </row>
    <row r="67" spans="2:6" ht="15" customHeight="1" x14ac:dyDescent="0.3">
      <c r="B67" s="19" t="s">
        <v>114</v>
      </c>
      <c r="C67" s="20">
        <v>49</v>
      </c>
      <c r="D67" s="11">
        <v>770</v>
      </c>
      <c r="E67" s="10">
        <f t="shared" si="11"/>
        <v>5191</v>
      </c>
      <c r="F67" s="10">
        <f t="shared" si="12"/>
        <v>80041</v>
      </c>
    </row>
    <row r="68" spans="2:6" ht="15" customHeight="1" x14ac:dyDescent="0.3">
      <c r="B68" s="19" t="s">
        <v>115</v>
      </c>
      <c r="C68" s="20">
        <v>0</v>
      </c>
      <c r="D68" s="11">
        <v>0</v>
      </c>
      <c r="E68" s="10">
        <f>+C68+E67</f>
        <v>5191</v>
      </c>
      <c r="F68" s="10">
        <f>+D68+F67</f>
        <v>80041</v>
      </c>
    </row>
    <row r="69" spans="2:6" ht="15" customHeight="1" x14ac:dyDescent="0.3">
      <c r="B69" s="19" t="s">
        <v>118</v>
      </c>
      <c r="C69" s="20">
        <v>0</v>
      </c>
      <c r="D69" s="11">
        <v>0</v>
      </c>
      <c r="E69" s="10">
        <f>+C69+E68</f>
        <v>5191</v>
      </c>
      <c r="F69" s="10">
        <f>+D69+F68</f>
        <v>80041</v>
      </c>
    </row>
    <row r="70" spans="2:6" ht="15" hidden="1" customHeight="1" x14ac:dyDescent="0.3">
      <c r="E70" s="41">
        <f>+C70+E68</f>
        <v>5191</v>
      </c>
      <c r="F70" s="41">
        <f>+D70+F68</f>
        <v>80041</v>
      </c>
    </row>
    <row r="71" spans="2:6" ht="15" hidden="1" customHeight="1" x14ac:dyDescent="0.3">
      <c r="E71" s="10">
        <f t="shared" si="11"/>
        <v>5191</v>
      </c>
      <c r="F71" s="10">
        <f t="shared" si="12"/>
        <v>80041</v>
      </c>
    </row>
    <row r="72" spans="2:6" ht="15" hidden="1" customHeight="1" x14ac:dyDescent="0.3">
      <c r="E72" s="10">
        <f t="shared" si="11"/>
        <v>5191</v>
      </c>
      <c r="F72" s="10">
        <f t="shared" si="12"/>
        <v>80041</v>
      </c>
    </row>
    <row r="73" spans="2:6" ht="15" hidden="1" customHeight="1" x14ac:dyDescent="0.3">
      <c r="E73" s="10">
        <f t="shared" si="11"/>
        <v>5191</v>
      </c>
      <c r="F73" s="10">
        <f t="shared" si="12"/>
        <v>80041</v>
      </c>
    </row>
    <row r="74" spans="2:6" ht="15" hidden="1" customHeight="1" x14ac:dyDescent="0.3">
      <c r="E74" s="10">
        <f t="shared" si="11"/>
        <v>5191</v>
      </c>
      <c r="F74" s="10">
        <f t="shared" si="12"/>
        <v>80041</v>
      </c>
    </row>
    <row r="75" spans="2:6" ht="15" hidden="1" customHeight="1" x14ac:dyDescent="0.3">
      <c r="E75" s="10">
        <f t="shared" si="11"/>
        <v>5191</v>
      </c>
      <c r="F75" s="10">
        <f t="shared" si="12"/>
        <v>80041</v>
      </c>
    </row>
    <row r="76" spans="2:6" ht="15" hidden="1" customHeight="1" x14ac:dyDescent="0.3">
      <c r="E76" s="10">
        <f t="shared" si="11"/>
        <v>5191</v>
      </c>
      <c r="F76" s="10">
        <f t="shared" si="12"/>
        <v>80041</v>
      </c>
    </row>
    <row r="77" spans="2:6" ht="15" hidden="1" customHeight="1" x14ac:dyDescent="0.3">
      <c r="E77" s="10">
        <f t="shared" si="11"/>
        <v>5191</v>
      </c>
      <c r="F77" s="10">
        <f t="shared" si="12"/>
        <v>80041</v>
      </c>
    </row>
    <row r="78" spans="2:6" ht="28.5" hidden="1" customHeight="1" x14ac:dyDescent="0.3">
      <c r="E78" s="10">
        <f t="shared" si="11"/>
        <v>5191</v>
      </c>
      <c r="F78" s="10">
        <f t="shared" si="12"/>
        <v>80041</v>
      </c>
    </row>
    <row r="79" spans="2:6" ht="15" hidden="1" customHeight="1" x14ac:dyDescent="0.3">
      <c r="E79" s="10">
        <f t="shared" si="11"/>
        <v>5191</v>
      </c>
      <c r="F79" s="10">
        <f t="shared" si="12"/>
        <v>80041</v>
      </c>
    </row>
    <row r="80" spans="2:6" ht="15" hidden="1" customHeight="1" x14ac:dyDescent="0.3">
      <c r="E80" s="10">
        <f t="shared" si="11"/>
        <v>5191</v>
      </c>
      <c r="F80" s="10">
        <f t="shared" si="12"/>
        <v>80041</v>
      </c>
    </row>
    <row r="81" spans="5:6" ht="15" hidden="1" customHeight="1" x14ac:dyDescent="0.3">
      <c r="E81" s="10">
        <f t="shared" si="11"/>
        <v>5191</v>
      </c>
      <c r="F81" s="10">
        <f t="shared" si="12"/>
        <v>80041</v>
      </c>
    </row>
    <row r="82" spans="5:6" ht="15" hidden="1" customHeight="1" x14ac:dyDescent="0.3">
      <c r="E82" s="10">
        <f t="shared" si="11"/>
        <v>5191</v>
      </c>
      <c r="F82" s="10">
        <f t="shared" si="12"/>
        <v>80041</v>
      </c>
    </row>
    <row r="83" spans="5:6" ht="15" hidden="1" customHeight="1" x14ac:dyDescent="0.3">
      <c r="E83" s="10">
        <f t="shared" si="11"/>
        <v>5191</v>
      </c>
      <c r="F83" s="10">
        <f t="shared" si="12"/>
        <v>80041</v>
      </c>
    </row>
    <row r="84" spans="5:6" ht="15" hidden="1" customHeight="1" x14ac:dyDescent="0.3">
      <c r="E84" s="10">
        <f t="shared" si="11"/>
        <v>5191</v>
      </c>
      <c r="F84" s="10">
        <f t="shared" si="12"/>
        <v>80041</v>
      </c>
    </row>
    <row r="85" spans="5:6" ht="15" hidden="1" customHeight="1" x14ac:dyDescent="0.3">
      <c r="E85" s="10">
        <f t="shared" si="11"/>
        <v>5191</v>
      </c>
      <c r="F85" s="10">
        <f t="shared" si="12"/>
        <v>80041</v>
      </c>
    </row>
    <row r="86" spans="5:6" ht="15" hidden="1" customHeight="1" x14ac:dyDescent="0.3">
      <c r="E86" s="10">
        <f t="shared" si="11"/>
        <v>5191</v>
      </c>
      <c r="F86" s="10">
        <f t="shared" si="12"/>
        <v>80041</v>
      </c>
    </row>
    <row r="87" spans="5:6" ht="15" hidden="1" customHeight="1" x14ac:dyDescent="0.3">
      <c r="E87" s="10">
        <f t="shared" si="11"/>
        <v>5191</v>
      </c>
      <c r="F87" s="10">
        <f t="shared" si="12"/>
        <v>80041</v>
      </c>
    </row>
    <row r="88" spans="5:6" ht="15" hidden="1" customHeight="1" x14ac:dyDescent="0.3">
      <c r="E88" s="10">
        <f t="shared" si="11"/>
        <v>5191</v>
      </c>
      <c r="F88" s="10">
        <f t="shared" si="12"/>
        <v>80041</v>
      </c>
    </row>
    <row r="89" spans="5:6" ht="15" hidden="1" customHeight="1" x14ac:dyDescent="0.3">
      <c r="E89" s="10">
        <f t="shared" si="11"/>
        <v>5191</v>
      </c>
      <c r="F89" s="10">
        <f t="shared" si="12"/>
        <v>80041</v>
      </c>
    </row>
    <row r="90" spans="5:6" ht="15" hidden="1" customHeight="1" x14ac:dyDescent="0.3">
      <c r="E90" s="10">
        <f t="shared" si="11"/>
        <v>5191</v>
      </c>
      <c r="F90" s="10">
        <f t="shared" si="12"/>
        <v>80041</v>
      </c>
    </row>
    <row r="91" spans="5:6" ht="15" hidden="1" customHeight="1" x14ac:dyDescent="0.3">
      <c r="E91" s="10">
        <f t="shared" si="11"/>
        <v>5191</v>
      </c>
      <c r="F91" s="10">
        <f t="shared" si="12"/>
        <v>80041</v>
      </c>
    </row>
    <row r="92" spans="5:6" ht="15" hidden="1" customHeight="1" x14ac:dyDescent="0.3">
      <c r="E92" s="10">
        <f t="shared" si="11"/>
        <v>5191</v>
      </c>
      <c r="F92" s="10">
        <f t="shared" si="12"/>
        <v>80041</v>
      </c>
    </row>
    <row r="93" spans="5:6" ht="15" hidden="1" customHeight="1" x14ac:dyDescent="0.3">
      <c r="E93" s="10">
        <f t="shared" si="11"/>
        <v>5191</v>
      </c>
      <c r="F93" s="10">
        <f t="shared" si="12"/>
        <v>80041</v>
      </c>
    </row>
    <row r="94" spans="5:6" ht="15" hidden="1" customHeight="1" x14ac:dyDescent="0.3">
      <c r="E94" s="10">
        <f t="shared" si="11"/>
        <v>5191</v>
      </c>
      <c r="F94" s="10">
        <f t="shared" si="12"/>
        <v>80041</v>
      </c>
    </row>
    <row r="95" spans="5:6" ht="15" hidden="1" customHeight="1" x14ac:dyDescent="0.3">
      <c r="E95" s="10">
        <f t="shared" si="11"/>
        <v>5191</v>
      </c>
      <c r="F95" s="10">
        <f t="shared" si="12"/>
        <v>80041</v>
      </c>
    </row>
    <row r="96" spans="5:6" ht="15" hidden="1" customHeight="1" x14ac:dyDescent="0.3">
      <c r="E96" s="10">
        <f t="shared" si="11"/>
        <v>5191</v>
      </c>
      <c r="F96" s="10">
        <f t="shared" si="12"/>
        <v>80041</v>
      </c>
    </row>
    <row r="97" spans="5:6" ht="15" hidden="1" customHeight="1" x14ac:dyDescent="0.3">
      <c r="E97" s="10">
        <f t="shared" si="11"/>
        <v>5191</v>
      </c>
      <c r="F97" s="10">
        <f t="shared" si="12"/>
        <v>80041</v>
      </c>
    </row>
    <row r="98" spans="5:6" ht="15" hidden="1" customHeight="1" x14ac:dyDescent="0.3">
      <c r="E98" s="10">
        <f t="shared" si="11"/>
        <v>5191</v>
      </c>
      <c r="F98" s="10">
        <f t="shared" si="12"/>
        <v>80041</v>
      </c>
    </row>
    <row r="99" spans="5:6" ht="15" hidden="1" customHeight="1" x14ac:dyDescent="0.3">
      <c r="E99" s="10">
        <f t="shared" si="11"/>
        <v>5191</v>
      </c>
      <c r="F99" s="10">
        <f t="shared" si="12"/>
        <v>80041</v>
      </c>
    </row>
    <row r="100" spans="5:6" ht="15" hidden="1" customHeight="1" x14ac:dyDescent="0.3">
      <c r="E100" s="10">
        <f t="shared" si="11"/>
        <v>5191</v>
      </c>
      <c r="F100" s="10">
        <f t="shared" si="12"/>
        <v>80041</v>
      </c>
    </row>
    <row r="101" spans="5:6" ht="15" hidden="1" customHeight="1" x14ac:dyDescent="0.3">
      <c r="E101" s="10">
        <f t="shared" si="11"/>
        <v>5191</v>
      </c>
      <c r="F101" s="10">
        <f t="shared" si="12"/>
        <v>80041</v>
      </c>
    </row>
    <row r="102" spans="5:6" ht="15" hidden="1" customHeight="1" x14ac:dyDescent="0.3">
      <c r="E102" s="10">
        <f t="shared" si="11"/>
        <v>5191</v>
      </c>
      <c r="F102" s="10">
        <f t="shared" si="12"/>
        <v>80041</v>
      </c>
    </row>
    <row r="103" spans="5:6" ht="15" hidden="1" customHeight="1" x14ac:dyDescent="0.3">
      <c r="E103" s="10">
        <f t="shared" si="11"/>
        <v>5191</v>
      </c>
      <c r="F103" s="10">
        <f t="shared" si="12"/>
        <v>80041</v>
      </c>
    </row>
    <row r="104" spans="5:6" ht="15" hidden="1" customHeight="1" x14ac:dyDescent="0.3">
      <c r="E104" s="10">
        <f t="shared" si="11"/>
        <v>5191</v>
      </c>
      <c r="F104" s="10">
        <f t="shared" si="12"/>
        <v>80041</v>
      </c>
    </row>
    <row r="105" spans="5:6" ht="15" hidden="1" customHeight="1" x14ac:dyDescent="0.3">
      <c r="E105" s="10">
        <f t="shared" si="11"/>
        <v>5191</v>
      </c>
      <c r="F105" s="10">
        <f t="shared" si="12"/>
        <v>80041</v>
      </c>
    </row>
    <row r="106" spans="5:6" ht="15" hidden="1" customHeight="1" x14ac:dyDescent="0.3">
      <c r="E106" s="10">
        <f t="shared" si="11"/>
        <v>5191</v>
      </c>
      <c r="F106" s="10">
        <f t="shared" si="12"/>
        <v>80041</v>
      </c>
    </row>
    <row r="107" spans="5:6" ht="28.5" hidden="1" customHeight="1" x14ac:dyDescent="0.3">
      <c r="E107" s="10">
        <f t="shared" si="11"/>
        <v>5191</v>
      </c>
      <c r="F107" s="10">
        <f t="shared" si="12"/>
        <v>80041</v>
      </c>
    </row>
    <row r="108" spans="5:6" ht="15" hidden="1" customHeight="1" x14ac:dyDescent="0.3">
      <c r="E108" s="10">
        <f t="shared" si="11"/>
        <v>5191</v>
      </c>
      <c r="F108" s="10">
        <f t="shared" si="12"/>
        <v>80041</v>
      </c>
    </row>
    <row r="109" spans="5:6" ht="15" hidden="1" customHeight="1" x14ac:dyDescent="0.3">
      <c r="E109" s="10">
        <f t="shared" si="11"/>
        <v>5191</v>
      </c>
      <c r="F109" s="10">
        <f t="shared" si="12"/>
        <v>80041</v>
      </c>
    </row>
    <row r="110" spans="5:6" ht="15" hidden="1" customHeight="1" x14ac:dyDescent="0.3">
      <c r="E110" s="10">
        <f t="shared" si="11"/>
        <v>5191</v>
      </c>
      <c r="F110" s="10">
        <f t="shared" si="12"/>
        <v>80041</v>
      </c>
    </row>
    <row r="111" spans="5:6" ht="27" hidden="1" customHeight="1" x14ac:dyDescent="0.3">
      <c r="E111" s="10">
        <f t="shared" si="11"/>
        <v>5191</v>
      </c>
      <c r="F111" s="10">
        <f t="shared" si="12"/>
        <v>80041</v>
      </c>
    </row>
    <row r="112" spans="5:6" hidden="1" x14ac:dyDescent="0.3">
      <c r="E112" s="10">
        <f t="shared" si="11"/>
        <v>5191</v>
      </c>
      <c r="F112" s="10">
        <f t="shared" si="12"/>
        <v>80041</v>
      </c>
    </row>
    <row r="113" spans="5:6" hidden="1" x14ac:dyDescent="0.3">
      <c r="E113" s="10">
        <f t="shared" si="11"/>
        <v>5191</v>
      </c>
      <c r="F113" s="10">
        <f t="shared" si="12"/>
        <v>80041</v>
      </c>
    </row>
    <row r="114" spans="5:6" hidden="1" x14ac:dyDescent="0.3">
      <c r="E114" s="10">
        <f t="shared" si="11"/>
        <v>5191</v>
      </c>
      <c r="F114" s="10">
        <f t="shared" si="12"/>
        <v>80041</v>
      </c>
    </row>
    <row r="115" spans="5:6" hidden="1" x14ac:dyDescent="0.3">
      <c r="E115" s="10">
        <f t="shared" si="11"/>
        <v>5191</v>
      </c>
      <c r="F115" s="10">
        <f t="shared" si="12"/>
        <v>80041</v>
      </c>
    </row>
    <row r="116" spans="5:6" hidden="1" x14ac:dyDescent="0.3">
      <c r="E116" s="10">
        <f t="shared" si="11"/>
        <v>5191</v>
      </c>
      <c r="F116" s="10">
        <f t="shared" si="12"/>
        <v>80041</v>
      </c>
    </row>
    <row r="117" spans="5:6" hidden="1" x14ac:dyDescent="0.3">
      <c r="E117" s="10">
        <f t="shared" si="11"/>
        <v>5191</v>
      </c>
      <c r="F117" s="10">
        <f t="shared" si="12"/>
        <v>80041</v>
      </c>
    </row>
    <row r="118" spans="5:6" hidden="1" x14ac:dyDescent="0.3">
      <c r="E118" s="10">
        <f t="shared" si="11"/>
        <v>5191</v>
      </c>
      <c r="F118" s="10">
        <f t="shared" si="12"/>
        <v>80041</v>
      </c>
    </row>
    <row r="119" spans="5:6" hidden="1" x14ac:dyDescent="0.3">
      <c r="E119" s="10">
        <f t="shared" si="11"/>
        <v>5191</v>
      </c>
      <c r="F119" s="10">
        <f t="shared" si="12"/>
        <v>80041</v>
      </c>
    </row>
    <row r="120" spans="5:6" hidden="1" x14ac:dyDescent="0.3">
      <c r="E120" s="10">
        <f t="shared" si="11"/>
        <v>5191</v>
      </c>
      <c r="F120" s="10">
        <f t="shared" si="12"/>
        <v>80041</v>
      </c>
    </row>
    <row r="121" spans="5:6" hidden="1" x14ac:dyDescent="0.3">
      <c r="E121" s="10">
        <f t="shared" si="11"/>
        <v>5191</v>
      </c>
      <c r="F121" s="10">
        <f t="shared" si="12"/>
        <v>80041</v>
      </c>
    </row>
    <row r="122" spans="5:6" hidden="1" x14ac:dyDescent="0.3">
      <c r="E122" s="10">
        <f t="shared" si="11"/>
        <v>5191</v>
      </c>
      <c r="F122" s="10">
        <f t="shared" si="12"/>
        <v>80041</v>
      </c>
    </row>
    <row r="123" spans="5:6" hidden="1" x14ac:dyDescent="0.3">
      <c r="E123" s="10">
        <f t="shared" si="11"/>
        <v>5191</v>
      </c>
      <c r="F123" s="10">
        <f t="shared" si="12"/>
        <v>80041</v>
      </c>
    </row>
    <row r="124" spans="5:6" hidden="1" x14ac:dyDescent="0.3">
      <c r="E124" s="10">
        <f t="shared" si="11"/>
        <v>5191</v>
      </c>
      <c r="F124" s="10">
        <f t="shared" si="12"/>
        <v>80041</v>
      </c>
    </row>
    <row r="125" spans="5:6" hidden="1" x14ac:dyDescent="0.3">
      <c r="E125" s="10">
        <f t="shared" si="11"/>
        <v>5191</v>
      </c>
      <c r="F125" s="10">
        <f t="shared" si="12"/>
        <v>80041</v>
      </c>
    </row>
    <row r="126" spans="5:6" hidden="1" x14ac:dyDescent="0.3">
      <c r="E126" s="10">
        <f t="shared" si="11"/>
        <v>5191</v>
      </c>
      <c r="F126" s="10">
        <f t="shared" si="12"/>
        <v>80041</v>
      </c>
    </row>
    <row r="127" spans="5:6" hidden="1" x14ac:dyDescent="0.3">
      <c r="E127" s="10">
        <f t="shared" si="11"/>
        <v>5191</v>
      </c>
      <c r="F127" s="10">
        <f t="shared" si="12"/>
        <v>80041</v>
      </c>
    </row>
    <row r="128" spans="5:6" hidden="1" x14ac:dyDescent="0.3">
      <c r="E128" s="10">
        <f t="shared" si="11"/>
        <v>5191</v>
      </c>
      <c r="F128" s="10">
        <f t="shared" si="12"/>
        <v>80041</v>
      </c>
    </row>
    <row r="129" spans="5:6" hidden="1" x14ac:dyDescent="0.3">
      <c r="E129" s="10">
        <f t="shared" si="11"/>
        <v>5191</v>
      </c>
      <c r="F129" s="10">
        <f t="shared" si="12"/>
        <v>80041</v>
      </c>
    </row>
    <row r="130" spans="5:6" hidden="1" x14ac:dyDescent="0.3">
      <c r="E130" s="10">
        <f t="shared" si="11"/>
        <v>5191</v>
      </c>
      <c r="F130" s="10">
        <f t="shared" si="12"/>
        <v>80041</v>
      </c>
    </row>
    <row r="131" spans="5:6" hidden="1" x14ac:dyDescent="0.3">
      <c r="E131" s="10">
        <f t="shared" ref="E131:E194" si="13">+C131+E130</f>
        <v>5191</v>
      </c>
      <c r="F131" s="10">
        <f t="shared" ref="F131:F194" si="14">+D131+F130</f>
        <v>80041</v>
      </c>
    </row>
    <row r="132" spans="5:6" hidden="1" x14ac:dyDescent="0.3">
      <c r="E132" s="10">
        <f t="shared" si="13"/>
        <v>5191</v>
      </c>
      <c r="F132" s="10">
        <f t="shared" si="14"/>
        <v>80041</v>
      </c>
    </row>
    <row r="133" spans="5:6" hidden="1" x14ac:dyDescent="0.3">
      <c r="E133" s="10">
        <f t="shared" si="13"/>
        <v>5191</v>
      </c>
      <c r="F133" s="10">
        <f t="shared" si="14"/>
        <v>80041</v>
      </c>
    </row>
    <row r="134" spans="5:6" hidden="1" x14ac:dyDescent="0.3">
      <c r="E134" s="10">
        <f t="shared" si="13"/>
        <v>5191</v>
      </c>
      <c r="F134" s="10">
        <f t="shared" si="14"/>
        <v>80041</v>
      </c>
    </row>
    <row r="135" spans="5:6" hidden="1" x14ac:dyDescent="0.3">
      <c r="E135" s="10">
        <f t="shared" si="13"/>
        <v>5191</v>
      </c>
      <c r="F135" s="10">
        <f t="shared" si="14"/>
        <v>80041</v>
      </c>
    </row>
    <row r="136" spans="5:6" hidden="1" x14ac:dyDescent="0.3">
      <c r="E136" s="10">
        <f t="shared" si="13"/>
        <v>5191</v>
      </c>
      <c r="F136" s="10">
        <f t="shared" si="14"/>
        <v>80041</v>
      </c>
    </row>
    <row r="137" spans="5:6" hidden="1" x14ac:dyDescent="0.3">
      <c r="E137" s="10">
        <f t="shared" si="13"/>
        <v>5191</v>
      </c>
      <c r="F137" s="10">
        <f t="shared" si="14"/>
        <v>80041</v>
      </c>
    </row>
    <row r="138" spans="5:6" hidden="1" x14ac:dyDescent="0.3">
      <c r="E138" s="10">
        <f t="shared" si="13"/>
        <v>5191</v>
      </c>
      <c r="F138" s="10">
        <f t="shared" si="14"/>
        <v>80041</v>
      </c>
    </row>
    <row r="139" spans="5:6" hidden="1" x14ac:dyDescent="0.3">
      <c r="E139" s="10">
        <f t="shared" si="13"/>
        <v>5191</v>
      </c>
      <c r="F139" s="10">
        <f t="shared" si="14"/>
        <v>80041</v>
      </c>
    </row>
    <row r="140" spans="5:6" hidden="1" x14ac:dyDescent="0.3">
      <c r="E140" s="10">
        <f t="shared" si="13"/>
        <v>5191</v>
      </c>
      <c r="F140" s="10">
        <f t="shared" si="14"/>
        <v>80041</v>
      </c>
    </row>
    <row r="141" spans="5:6" hidden="1" x14ac:dyDescent="0.3">
      <c r="E141" s="10">
        <f t="shared" si="13"/>
        <v>5191</v>
      </c>
      <c r="F141" s="10">
        <f t="shared" si="14"/>
        <v>80041</v>
      </c>
    </row>
    <row r="142" spans="5:6" hidden="1" x14ac:dyDescent="0.3">
      <c r="E142" s="10">
        <f t="shared" si="13"/>
        <v>5191</v>
      </c>
      <c r="F142" s="10">
        <f t="shared" si="14"/>
        <v>80041</v>
      </c>
    </row>
    <row r="143" spans="5:6" hidden="1" x14ac:dyDescent="0.3">
      <c r="E143" s="10">
        <f t="shared" si="13"/>
        <v>5191</v>
      </c>
      <c r="F143" s="10">
        <f t="shared" si="14"/>
        <v>80041</v>
      </c>
    </row>
    <row r="144" spans="5:6" hidden="1" x14ac:dyDescent="0.3">
      <c r="E144" s="10">
        <f t="shared" si="13"/>
        <v>5191</v>
      </c>
      <c r="F144" s="10">
        <f t="shared" si="14"/>
        <v>80041</v>
      </c>
    </row>
    <row r="145" spans="5:6" hidden="1" x14ac:dyDescent="0.3">
      <c r="E145" s="10">
        <f t="shared" si="13"/>
        <v>5191</v>
      </c>
      <c r="F145" s="10">
        <f t="shared" si="14"/>
        <v>80041</v>
      </c>
    </row>
    <row r="146" spans="5:6" hidden="1" x14ac:dyDescent="0.3">
      <c r="E146" s="10">
        <f t="shared" si="13"/>
        <v>5191</v>
      </c>
      <c r="F146" s="10">
        <f t="shared" si="14"/>
        <v>80041</v>
      </c>
    </row>
    <row r="147" spans="5:6" hidden="1" x14ac:dyDescent="0.3">
      <c r="E147" s="10">
        <f t="shared" si="13"/>
        <v>5191</v>
      </c>
      <c r="F147" s="10">
        <f t="shared" si="14"/>
        <v>80041</v>
      </c>
    </row>
    <row r="148" spans="5:6" hidden="1" x14ac:dyDescent="0.3">
      <c r="E148" s="10">
        <f t="shared" si="13"/>
        <v>5191</v>
      </c>
      <c r="F148" s="10">
        <f t="shared" si="14"/>
        <v>80041</v>
      </c>
    </row>
    <row r="149" spans="5:6" hidden="1" x14ac:dyDescent="0.3">
      <c r="E149" s="10">
        <f t="shared" si="13"/>
        <v>5191</v>
      </c>
      <c r="F149" s="10">
        <f t="shared" si="14"/>
        <v>80041</v>
      </c>
    </row>
    <row r="150" spans="5:6" hidden="1" x14ac:dyDescent="0.3">
      <c r="E150" s="10">
        <f t="shared" si="13"/>
        <v>5191</v>
      </c>
      <c r="F150" s="10">
        <f t="shared" si="14"/>
        <v>80041</v>
      </c>
    </row>
    <row r="151" spans="5:6" hidden="1" x14ac:dyDescent="0.3">
      <c r="E151" s="10">
        <f t="shared" si="13"/>
        <v>5191</v>
      </c>
      <c r="F151" s="10">
        <f t="shared" si="14"/>
        <v>80041</v>
      </c>
    </row>
    <row r="152" spans="5:6" hidden="1" x14ac:dyDescent="0.3">
      <c r="E152" s="10">
        <f t="shared" si="13"/>
        <v>5191</v>
      </c>
      <c r="F152" s="10">
        <f t="shared" si="14"/>
        <v>80041</v>
      </c>
    </row>
    <row r="153" spans="5:6" hidden="1" x14ac:dyDescent="0.3">
      <c r="E153" s="10">
        <f t="shared" si="13"/>
        <v>5191</v>
      </c>
      <c r="F153" s="10">
        <f t="shared" si="14"/>
        <v>80041</v>
      </c>
    </row>
    <row r="154" spans="5:6" hidden="1" x14ac:dyDescent="0.3">
      <c r="E154" s="10">
        <f t="shared" si="13"/>
        <v>5191</v>
      </c>
      <c r="F154" s="10">
        <f t="shared" si="14"/>
        <v>80041</v>
      </c>
    </row>
    <row r="155" spans="5:6" hidden="1" x14ac:dyDescent="0.3">
      <c r="E155" s="10">
        <f t="shared" si="13"/>
        <v>5191</v>
      </c>
      <c r="F155" s="10">
        <f t="shared" si="14"/>
        <v>80041</v>
      </c>
    </row>
    <row r="156" spans="5:6" hidden="1" x14ac:dyDescent="0.3">
      <c r="E156" s="10">
        <f t="shared" si="13"/>
        <v>5191</v>
      </c>
      <c r="F156" s="10">
        <f t="shared" si="14"/>
        <v>80041</v>
      </c>
    </row>
    <row r="157" spans="5:6" hidden="1" x14ac:dyDescent="0.3">
      <c r="E157" s="10">
        <f t="shared" si="13"/>
        <v>5191</v>
      </c>
      <c r="F157" s="10">
        <f t="shared" si="14"/>
        <v>80041</v>
      </c>
    </row>
    <row r="158" spans="5:6" hidden="1" x14ac:dyDescent="0.3">
      <c r="E158" s="10">
        <f t="shared" si="13"/>
        <v>5191</v>
      </c>
      <c r="F158" s="10">
        <f t="shared" si="14"/>
        <v>80041</v>
      </c>
    </row>
    <row r="159" spans="5:6" hidden="1" x14ac:dyDescent="0.3">
      <c r="E159" s="10">
        <f t="shared" si="13"/>
        <v>5191</v>
      </c>
      <c r="F159" s="10">
        <f t="shared" si="14"/>
        <v>80041</v>
      </c>
    </row>
    <row r="160" spans="5:6" hidden="1" x14ac:dyDescent="0.3">
      <c r="E160" s="10">
        <f t="shared" si="13"/>
        <v>5191</v>
      </c>
      <c r="F160" s="10">
        <f t="shared" si="14"/>
        <v>80041</v>
      </c>
    </row>
    <row r="161" spans="2:6" hidden="1" x14ac:dyDescent="0.3">
      <c r="E161" s="10">
        <f t="shared" si="13"/>
        <v>5191</v>
      </c>
      <c r="F161" s="10">
        <f t="shared" si="14"/>
        <v>80041</v>
      </c>
    </row>
    <row r="162" spans="2:6" hidden="1" x14ac:dyDescent="0.3">
      <c r="E162" s="10">
        <f t="shared" si="13"/>
        <v>5191</v>
      </c>
      <c r="F162" s="10">
        <f t="shared" si="14"/>
        <v>80041</v>
      </c>
    </row>
    <row r="163" spans="2:6" hidden="1" x14ac:dyDescent="0.3">
      <c r="E163" s="10">
        <f t="shared" si="13"/>
        <v>5191</v>
      </c>
      <c r="F163" s="10">
        <f t="shared" si="14"/>
        <v>80041</v>
      </c>
    </row>
    <row r="164" spans="2:6" hidden="1" x14ac:dyDescent="0.3">
      <c r="E164" s="10">
        <f t="shared" si="13"/>
        <v>5191</v>
      </c>
      <c r="F164" s="10">
        <f t="shared" si="14"/>
        <v>80041</v>
      </c>
    </row>
    <row r="165" spans="2:6" hidden="1" x14ac:dyDescent="0.3">
      <c r="E165" s="10">
        <f t="shared" si="13"/>
        <v>5191</v>
      </c>
      <c r="F165" s="10">
        <f t="shared" si="14"/>
        <v>80041</v>
      </c>
    </row>
    <row r="166" spans="2:6" hidden="1" x14ac:dyDescent="0.3">
      <c r="E166" s="10">
        <f t="shared" si="13"/>
        <v>5191</v>
      </c>
      <c r="F166" s="10">
        <f t="shared" si="14"/>
        <v>80041</v>
      </c>
    </row>
    <row r="167" spans="2:6" hidden="1" x14ac:dyDescent="0.3">
      <c r="E167" s="10">
        <f t="shared" si="13"/>
        <v>5191</v>
      </c>
      <c r="F167" s="10">
        <f t="shared" si="14"/>
        <v>80041</v>
      </c>
    </row>
    <row r="168" spans="2:6" hidden="1" x14ac:dyDescent="0.3">
      <c r="E168" s="10">
        <f t="shared" si="13"/>
        <v>5191</v>
      </c>
      <c r="F168" s="10">
        <f t="shared" si="14"/>
        <v>80041</v>
      </c>
    </row>
    <row r="169" spans="2:6" hidden="1" x14ac:dyDescent="0.3">
      <c r="E169" s="10">
        <f t="shared" si="13"/>
        <v>5191</v>
      </c>
      <c r="F169" s="10">
        <f t="shared" si="14"/>
        <v>80041</v>
      </c>
    </row>
    <row r="170" spans="2:6" hidden="1" x14ac:dyDescent="0.3">
      <c r="E170" s="10">
        <f t="shared" si="13"/>
        <v>5191</v>
      </c>
      <c r="F170" s="10">
        <f t="shared" si="14"/>
        <v>80041</v>
      </c>
    </row>
    <row r="171" spans="2:6" hidden="1" x14ac:dyDescent="0.3">
      <c r="E171" s="10">
        <f t="shared" si="13"/>
        <v>5191</v>
      </c>
      <c r="F171" s="10">
        <f t="shared" si="14"/>
        <v>80041</v>
      </c>
    </row>
    <row r="172" spans="2:6" hidden="1" x14ac:dyDescent="0.3">
      <c r="E172" s="10">
        <f t="shared" si="13"/>
        <v>5191</v>
      </c>
      <c r="F172" s="10">
        <f t="shared" si="14"/>
        <v>80041</v>
      </c>
    </row>
    <row r="173" spans="2:6" hidden="1" x14ac:dyDescent="0.3">
      <c r="E173" s="10">
        <f t="shared" si="13"/>
        <v>5191</v>
      </c>
      <c r="F173" s="10">
        <f t="shared" si="14"/>
        <v>80041</v>
      </c>
    </row>
    <row r="174" spans="2:6" hidden="1" x14ac:dyDescent="0.3">
      <c r="E174" s="10">
        <f t="shared" si="13"/>
        <v>5191</v>
      </c>
      <c r="F174" s="10">
        <f t="shared" si="14"/>
        <v>80041</v>
      </c>
    </row>
    <row r="175" spans="2:6" hidden="1" x14ac:dyDescent="0.3">
      <c r="B175" s="13"/>
      <c r="E175" s="10">
        <f t="shared" si="13"/>
        <v>5191</v>
      </c>
      <c r="F175" s="10">
        <f t="shared" si="14"/>
        <v>80041</v>
      </c>
    </row>
    <row r="176" spans="2:6" hidden="1" x14ac:dyDescent="0.3">
      <c r="E176" s="10">
        <f t="shared" si="13"/>
        <v>5191</v>
      </c>
      <c r="F176" s="10">
        <f t="shared" si="14"/>
        <v>80041</v>
      </c>
    </row>
    <row r="177" spans="5:6" hidden="1" x14ac:dyDescent="0.3">
      <c r="E177" s="10">
        <f t="shared" si="13"/>
        <v>5191</v>
      </c>
      <c r="F177" s="10">
        <f t="shared" si="14"/>
        <v>80041</v>
      </c>
    </row>
    <row r="178" spans="5:6" hidden="1" x14ac:dyDescent="0.3">
      <c r="E178" s="10">
        <f t="shared" si="13"/>
        <v>5191</v>
      </c>
      <c r="F178" s="10">
        <f t="shared" si="14"/>
        <v>80041</v>
      </c>
    </row>
    <row r="179" spans="5:6" hidden="1" x14ac:dyDescent="0.3">
      <c r="E179" s="10">
        <f t="shared" si="13"/>
        <v>5191</v>
      </c>
      <c r="F179" s="10">
        <f t="shared" si="14"/>
        <v>80041</v>
      </c>
    </row>
    <row r="180" spans="5:6" hidden="1" x14ac:dyDescent="0.3">
      <c r="E180" s="10">
        <f t="shared" si="13"/>
        <v>5191</v>
      </c>
      <c r="F180" s="10">
        <f t="shared" si="14"/>
        <v>80041</v>
      </c>
    </row>
    <row r="181" spans="5:6" hidden="1" x14ac:dyDescent="0.3">
      <c r="E181" s="10">
        <f t="shared" si="13"/>
        <v>5191</v>
      </c>
      <c r="F181" s="10">
        <f t="shared" si="14"/>
        <v>80041</v>
      </c>
    </row>
    <row r="182" spans="5:6" hidden="1" x14ac:dyDescent="0.3">
      <c r="E182" s="10">
        <f t="shared" si="13"/>
        <v>5191</v>
      </c>
      <c r="F182" s="10">
        <f t="shared" si="14"/>
        <v>80041</v>
      </c>
    </row>
    <row r="183" spans="5:6" hidden="1" x14ac:dyDescent="0.3">
      <c r="E183" s="10">
        <f t="shared" si="13"/>
        <v>5191</v>
      </c>
      <c r="F183" s="10">
        <f t="shared" si="14"/>
        <v>80041</v>
      </c>
    </row>
    <row r="184" spans="5:6" hidden="1" x14ac:dyDescent="0.3">
      <c r="E184" s="10">
        <f t="shared" si="13"/>
        <v>5191</v>
      </c>
      <c r="F184" s="10">
        <f t="shared" si="14"/>
        <v>80041</v>
      </c>
    </row>
    <row r="185" spans="5:6" hidden="1" x14ac:dyDescent="0.3">
      <c r="E185" s="10">
        <f t="shared" si="13"/>
        <v>5191</v>
      </c>
      <c r="F185" s="10">
        <f t="shared" si="14"/>
        <v>80041</v>
      </c>
    </row>
    <row r="186" spans="5:6" hidden="1" x14ac:dyDescent="0.3">
      <c r="E186" s="10">
        <f t="shared" si="13"/>
        <v>5191</v>
      </c>
      <c r="F186" s="10">
        <f t="shared" si="14"/>
        <v>80041</v>
      </c>
    </row>
    <row r="187" spans="5:6" hidden="1" x14ac:dyDescent="0.3">
      <c r="E187" s="10">
        <f t="shared" si="13"/>
        <v>5191</v>
      </c>
      <c r="F187" s="10">
        <f t="shared" si="14"/>
        <v>80041</v>
      </c>
    </row>
    <row r="188" spans="5:6" hidden="1" x14ac:dyDescent="0.3">
      <c r="E188" s="10">
        <f t="shared" si="13"/>
        <v>5191</v>
      </c>
      <c r="F188" s="10">
        <f t="shared" si="14"/>
        <v>80041</v>
      </c>
    </row>
    <row r="189" spans="5:6" hidden="1" x14ac:dyDescent="0.3">
      <c r="E189" s="10">
        <f t="shared" si="13"/>
        <v>5191</v>
      </c>
      <c r="F189" s="10">
        <f t="shared" si="14"/>
        <v>80041</v>
      </c>
    </row>
    <row r="190" spans="5:6" hidden="1" x14ac:dyDescent="0.3">
      <c r="E190" s="10">
        <f t="shared" si="13"/>
        <v>5191</v>
      </c>
      <c r="F190" s="10">
        <f t="shared" si="14"/>
        <v>80041</v>
      </c>
    </row>
    <row r="191" spans="5:6" hidden="1" x14ac:dyDescent="0.3">
      <c r="E191" s="10">
        <f t="shared" si="13"/>
        <v>5191</v>
      </c>
      <c r="F191" s="10">
        <f t="shared" si="14"/>
        <v>80041</v>
      </c>
    </row>
    <row r="192" spans="5:6" hidden="1" x14ac:dyDescent="0.3">
      <c r="E192" s="10">
        <f t="shared" si="13"/>
        <v>5191</v>
      </c>
      <c r="F192" s="10">
        <f t="shared" si="14"/>
        <v>80041</v>
      </c>
    </row>
    <row r="193" spans="5:6" hidden="1" x14ac:dyDescent="0.3">
      <c r="E193" s="10">
        <f t="shared" si="13"/>
        <v>5191</v>
      </c>
      <c r="F193" s="10">
        <f t="shared" si="14"/>
        <v>80041</v>
      </c>
    </row>
    <row r="194" spans="5:6" hidden="1" x14ac:dyDescent="0.3">
      <c r="E194" s="10">
        <f t="shared" si="13"/>
        <v>5191</v>
      </c>
      <c r="F194" s="10">
        <f t="shared" si="14"/>
        <v>80041</v>
      </c>
    </row>
    <row r="195" spans="5:6" hidden="1" x14ac:dyDescent="0.3">
      <c r="E195" s="10">
        <f t="shared" ref="E195:E258" si="15">+C195+E194</f>
        <v>5191</v>
      </c>
      <c r="F195" s="10">
        <f t="shared" ref="F195:F258" si="16">+D195+F194</f>
        <v>80041</v>
      </c>
    </row>
    <row r="196" spans="5:6" hidden="1" x14ac:dyDescent="0.3">
      <c r="E196" s="10">
        <f t="shared" si="15"/>
        <v>5191</v>
      </c>
      <c r="F196" s="10">
        <f t="shared" si="16"/>
        <v>80041</v>
      </c>
    </row>
    <row r="197" spans="5:6" hidden="1" x14ac:dyDescent="0.3">
      <c r="E197" s="10">
        <f t="shared" si="15"/>
        <v>5191</v>
      </c>
      <c r="F197" s="10">
        <f t="shared" si="16"/>
        <v>80041</v>
      </c>
    </row>
    <row r="198" spans="5:6" hidden="1" x14ac:dyDescent="0.3">
      <c r="E198" s="10">
        <f t="shared" si="15"/>
        <v>5191</v>
      </c>
      <c r="F198" s="10">
        <f t="shared" si="16"/>
        <v>80041</v>
      </c>
    </row>
    <row r="199" spans="5:6" hidden="1" x14ac:dyDescent="0.3">
      <c r="E199" s="10">
        <f t="shared" si="15"/>
        <v>5191</v>
      </c>
      <c r="F199" s="10">
        <f t="shared" si="16"/>
        <v>80041</v>
      </c>
    </row>
    <row r="200" spans="5:6" hidden="1" x14ac:dyDescent="0.3">
      <c r="E200" s="10">
        <f t="shared" si="15"/>
        <v>5191</v>
      </c>
      <c r="F200" s="10">
        <f t="shared" si="16"/>
        <v>80041</v>
      </c>
    </row>
    <row r="201" spans="5:6" hidden="1" x14ac:dyDescent="0.3">
      <c r="E201" s="10">
        <f t="shared" si="15"/>
        <v>5191</v>
      </c>
      <c r="F201" s="10">
        <f t="shared" si="16"/>
        <v>80041</v>
      </c>
    </row>
    <row r="202" spans="5:6" hidden="1" x14ac:dyDescent="0.3">
      <c r="E202" s="10">
        <f t="shared" si="15"/>
        <v>5191</v>
      </c>
      <c r="F202" s="10">
        <f t="shared" si="16"/>
        <v>80041</v>
      </c>
    </row>
    <row r="203" spans="5:6" hidden="1" x14ac:dyDescent="0.3">
      <c r="E203" s="10">
        <f t="shared" si="15"/>
        <v>5191</v>
      </c>
      <c r="F203" s="10">
        <f t="shared" si="16"/>
        <v>80041</v>
      </c>
    </row>
    <row r="204" spans="5:6" hidden="1" x14ac:dyDescent="0.3">
      <c r="E204" s="10">
        <f t="shared" si="15"/>
        <v>5191</v>
      </c>
      <c r="F204" s="10">
        <f t="shared" si="16"/>
        <v>80041</v>
      </c>
    </row>
    <row r="205" spans="5:6" hidden="1" x14ac:dyDescent="0.3">
      <c r="E205" s="10">
        <f t="shared" si="15"/>
        <v>5191</v>
      </c>
      <c r="F205" s="10">
        <f t="shared" si="16"/>
        <v>80041</v>
      </c>
    </row>
    <row r="206" spans="5:6" hidden="1" x14ac:dyDescent="0.3">
      <c r="E206" s="10">
        <f t="shared" si="15"/>
        <v>5191</v>
      </c>
      <c r="F206" s="10">
        <f t="shared" si="16"/>
        <v>80041</v>
      </c>
    </row>
    <row r="207" spans="5:6" hidden="1" x14ac:dyDescent="0.3">
      <c r="E207" s="10">
        <f t="shared" si="15"/>
        <v>5191</v>
      </c>
      <c r="F207" s="10">
        <f t="shared" si="16"/>
        <v>80041</v>
      </c>
    </row>
    <row r="208" spans="5:6" hidden="1" x14ac:dyDescent="0.3">
      <c r="E208" s="10">
        <f t="shared" si="15"/>
        <v>5191</v>
      </c>
      <c r="F208" s="10">
        <f t="shared" si="16"/>
        <v>80041</v>
      </c>
    </row>
    <row r="209" spans="5:6" hidden="1" x14ac:dyDescent="0.3">
      <c r="E209" s="10">
        <f t="shared" si="15"/>
        <v>5191</v>
      </c>
      <c r="F209" s="10">
        <f t="shared" si="16"/>
        <v>80041</v>
      </c>
    </row>
    <row r="210" spans="5:6" hidden="1" x14ac:dyDescent="0.3">
      <c r="E210" s="10">
        <f t="shared" si="15"/>
        <v>5191</v>
      </c>
      <c r="F210" s="10">
        <f t="shared" si="16"/>
        <v>80041</v>
      </c>
    </row>
    <row r="211" spans="5:6" hidden="1" x14ac:dyDescent="0.3">
      <c r="E211" s="10">
        <f t="shared" si="15"/>
        <v>5191</v>
      </c>
      <c r="F211" s="10">
        <f t="shared" si="16"/>
        <v>80041</v>
      </c>
    </row>
    <row r="212" spans="5:6" hidden="1" x14ac:dyDescent="0.3">
      <c r="E212" s="10">
        <f t="shared" si="15"/>
        <v>5191</v>
      </c>
      <c r="F212" s="10">
        <f t="shared" si="16"/>
        <v>80041</v>
      </c>
    </row>
    <row r="213" spans="5:6" hidden="1" x14ac:dyDescent="0.3">
      <c r="E213" s="10">
        <f t="shared" si="15"/>
        <v>5191</v>
      </c>
      <c r="F213" s="10">
        <f t="shared" si="16"/>
        <v>80041</v>
      </c>
    </row>
    <row r="214" spans="5:6" hidden="1" x14ac:dyDescent="0.3">
      <c r="E214" s="10">
        <f t="shared" si="15"/>
        <v>5191</v>
      </c>
      <c r="F214" s="10">
        <f t="shared" si="16"/>
        <v>80041</v>
      </c>
    </row>
    <row r="215" spans="5:6" hidden="1" x14ac:dyDescent="0.3">
      <c r="E215" s="10">
        <f t="shared" si="15"/>
        <v>5191</v>
      </c>
      <c r="F215" s="10">
        <f t="shared" si="16"/>
        <v>80041</v>
      </c>
    </row>
    <row r="216" spans="5:6" hidden="1" x14ac:dyDescent="0.3">
      <c r="E216" s="10">
        <f t="shared" si="15"/>
        <v>5191</v>
      </c>
      <c r="F216" s="10">
        <f t="shared" si="16"/>
        <v>80041</v>
      </c>
    </row>
    <row r="217" spans="5:6" hidden="1" x14ac:dyDescent="0.3">
      <c r="E217" s="10">
        <f t="shared" si="15"/>
        <v>5191</v>
      </c>
      <c r="F217" s="10">
        <f t="shared" si="16"/>
        <v>80041</v>
      </c>
    </row>
    <row r="218" spans="5:6" hidden="1" x14ac:dyDescent="0.3">
      <c r="E218" s="10">
        <f t="shared" si="15"/>
        <v>5191</v>
      </c>
      <c r="F218" s="10">
        <f t="shared" si="16"/>
        <v>80041</v>
      </c>
    </row>
    <row r="219" spans="5:6" hidden="1" x14ac:dyDescent="0.3">
      <c r="E219" s="10">
        <f t="shared" si="15"/>
        <v>5191</v>
      </c>
      <c r="F219" s="10">
        <f t="shared" si="16"/>
        <v>80041</v>
      </c>
    </row>
    <row r="220" spans="5:6" hidden="1" x14ac:dyDescent="0.3">
      <c r="E220" s="10">
        <f t="shared" si="15"/>
        <v>5191</v>
      </c>
      <c r="F220" s="10">
        <f t="shared" si="16"/>
        <v>80041</v>
      </c>
    </row>
    <row r="221" spans="5:6" hidden="1" x14ac:dyDescent="0.3">
      <c r="E221" s="10">
        <f t="shared" si="15"/>
        <v>5191</v>
      </c>
      <c r="F221" s="10">
        <f t="shared" si="16"/>
        <v>80041</v>
      </c>
    </row>
    <row r="222" spans="5:6" hidden="1" x14ac:dyDescent="0.3">
      <c r="E222" s="10">
        <f t="shared" si="15"/>
        <v>5191</v>
      </c>
      <c r="F222" s="10">
        <f t="shared" si="16"/>
        <v>80041</v>
      </c>
    </row>
    <row r="223" spans="5:6" hidden="1" x14ac:dyDescent="0.3">
      <c r="E223" s="10">
        <f t="shared" si="15"/>
        <v>5191</v>
      </c>
      <c r="F223" s="10">
        <f t="shared" si="16"/>
        <v>80041</v>
      </c>
    </row>
    <row r="224" spans="5:6" hidden="1" x14ac:dyDescent="0.3">
      <c r="E224" s="10">
        <f t="shared" si="15"/>
        <v>5191</v>
      </c>
      <c r="F224" s="10">
        <f t="shared" si="16"/>
        <v>80041</v>
      </c>
    </row>
    <row r="225" spans="5:6" hidden="1" x14ac:dyDescent="0.3">
      <c r="E225" s="10">
        <f t="shared" si="15"/>
        <v>5191</v>
      </c>
      <c r="F225" s="10">
        <f t="shared" si="16"/>
        <v>80041</v>
      </c>
    </row>
    <row r="226" spans="5:6" hidden="1" x14ac:dyDescent="0.3">
      <c r="E226" s="10">
        <f t="shared" si="15"/>
        <v>5191</v>
      </c>
      <c r="F226" s="10">
        <f t="shared" si="16"/>
        <v>80041</v>
      </c>
    </row>
    <row r="227" spans="5:6" hidden="1" x14ac:dyDescent="0.3">
      <c r="E227" s="10">
        <f t="shared" si="15"/>
        <v>5191</v>
      </c>
      <c r="F227" s="10">
        <f t="shared" si="16"/>
        <v>80041</v>
      </c>
    </row>
    <row r="228" spans="5:6" hidden="1" x14ac:dyDescent="0.3">
      <c r="E228" s="10">
        <f t="shared" si="15"/>
        <v>5191</v>
      </c>
      <c r="F228" s="10">
        <f t="shared" si="16"/>
        <v>80041</v>
      </c>
    </row>
    <row r="229" spans="5:6" hidden="1" x14ac:dyDescent="0.3">
      <c r="E229" s="10">
        <f t="shared" si="15"/>
        <v>5191</v>
      </c>
      <c r="F229" s="10">
        <f t="shared" si="16"/>
        <v>80041</v>
      </c>
    </row>
    <row r="230" spans="5:6" hidden="1" x14ac:dyDescent="0.3">
      <c r="E230" s="10">
        <f t="shared" si="15"/>
        <v>5191</v>
      </c>
      <c r="F230" s="10">
        <f t="shared" si="16"/>
        <v>80041</v>
      </c>
    </row>
    <row r="231" spans="5:6" hidden="1" x14ac:dyDescent="0.3">
      <c r="E231" s="10">
        <f t="shared" si="15"/>
        <v>5191</v>
      </c>
      <c r="F231" s="10">
        <f t="shared" si="16"/>
        <v>80041</v>
      </c>
    </row>
    <row r="232" spans="5:6" hidden="1" x14ac:dyDescent="0.3">
      <c r="E232" s="10">
        <f t="shared" si="15"/>
        <v>5191</v>
      </c>
      <c r="F232" s="10">
        <f t="shared" si="16"/>
        <v>80041</v>
      </c>
    </row>
    <row r="233" spans="5:6" hidden="1" x14ac:dyDescent="0.3">
      <c r="E233" s="10">
        <f t="shared" si="15"/>
        <v>5191</v>
      </c>
      <c r="F233" s="10">
        <f t="shared" si="16"/>
        <v>80041</v>
      </c>
    </row>
    <row r="234" spans="5:6" hidden="1" x14ac:dyDescent="0.3">
      <c r="E234" s="10">
        <f t="shared" si="15"/>
        <v>5191</v>
      </c>
      <c r="F234" s="10">
        <f t="shared" si="16"/>
        <v>80041</v>
      </c>
    </row>
    <row r="235" spans="5:6" hidden="1" x14ac:dyDescent="0.3">
      <c r="E235" s="10">
        <f t="shared" si="15"/>
        <v>5191</v>
      </c>
      <c r="F235" s="10">
        <f t="shared" si="16"/>
        <v>80041</v>
      </c>
    </row>
    <row r="236" spans="5:6" hidden="1" x14ac:dyDescent="0.3">
      <c r="E236" s="10">
        <f t="shared" si="15"/>
        <v>5191</v>
      </c>
      <c r="F236" s="10">
        <f t="shared" si="16"/>
        <v>80041</v>
      </c>
    </row>
    <row r="237" spans="5:6" hidden="1" x14ac:dyDescent="0.3">
      <c r="E237" s="10">
        <f t="shared" si="15"/>
        <v>5191</v>
      </c>
      <c r="F237" s="10">
        <f t="shared" si="16"/>
        <v>80041</v>
      </c>
    </row>
    <row r="238" spans="5:6" hidden="1" x14ac:dyDescent="0.3">
      <c r="E238" s="10">
        <f t="shared" si="15"/>
        <v>5191</v>
      </c>
      <c r="F238" s="10">
        <f t="shared" si="16"/>
        <v>80041</v>
      </c>
    </row>
    <row r="239" spans="5:6" hidden="1" x14ac:dyDescent="0.3">
      <c r="E239" s="10">
        <f t="shared" si="15"/>
        <v>5191</v>
      </c>
      <c r="F239" s="10">
        <f t="shared" si="16"/>
        <v>80041</v>
      </c>
    </row>
    <row r="240" spans="5:6" hidden="1" x14ac:dyDescent="0.3">
      <c r="E240" s="10">
        <f t="shared" si="15"/>
        <v>5191</v>
      </c>
      <c r="F240" s="10">
        <f t="shared" si="16"/>
        <v>80041</v>
      </c>
    </row>
    <row r="241" spans="5:6" hidden="1" x14ac:dyDescent="0.3">
      <c r="E241" s="10">
        <f t="shared" si="15"/>
        <v>5191</v>
      </c>
      <c r="F241" s="10">
        <f t="shared" si="16"/>
        <v>80041</v>
      </c>
    </row>
    <row r="242" spans="5:6" hidden="1" x14ac:dyDescent="0.3">
      <c r="E242" s="10">
        <f t="shared" si="15"/>
        <v>5191</v>
      </c>
      <c r="F242" s="10">
        <f t="shared" si="16"/>
        <v>80041</v>
      </c>
    </row>
    <row r="243" spans="5:6" hidden="1" x14ac:dyDescent="0.3">
      <c r="E243" s="10">
        <f t="shared" si="15"/>
        <v>5191</v>
      </c>
      <c r="F243" s="10">
        <f t="shared" si="16"/>
        <v>80041</v>
      </c>
    </row>
    <row r="244" spans="5:6" hidden="1" x14ac:dyDescent="0.3">
      <c r="E244" s="10">
        <f t="shared" si="15"/>
        <v>5191</v>
      </c>
      <c r="F244" s="10">
        <f t="shared" si="16"/>
        <v>80041</v>
      </c>
    </row>
    <row r="245" spans="5:6" hidden="1" x14ac:dyDescent="0.3">
      <c r="E245" s="10">
        <f t="shared" si="15"/>
        <v>5191</v>
      </c>
      <c r="F245" s="10">
        <f t="shared" si="16"/>
        <v>80041</v>
      </c>
    </row>
    <row r="246" spans="5:6" hidden="1" x14ac:dyDescent="0.3">
      <c r="E246" s="10">
        <f t="shared" si="15"/>
        <v>5191</v>
      </c>
      <c r="F246" s="10">
        <f t="shared" si="16"/>
        <v>80041</v>
      </c>
    </row>
    <row r="247" spans="5:6" hidden="1" x14ac:dyDescent="0.3">
      <c r="E247" s="10">
        <f t="shared" si="15"/>
        <v>5191</v>
      </c>
      <c r="F247" s="10">
        <f t="shared" si="16"/>
        <v>80041</v>
      </c>
    </row>
    <row r="248" spans="5:6" hidden="1" x14ac:dyDescent="0.3">
      <c r="E248" s="10">
        <f t="shared" si="15"/>
        <v>5191</v>
      </c>
      <c r="F248" s="10">
        <f t="shared" si="16"/>
        <v>80041</v>
      </c>
    </row>
    <row r="249" spans="5:6" hidden="1" x14ac:dyDescent="0.3">
      <c r="E249" s="10">
        <f t="shared" si="15"/>
        <v>5191</v>
      </c>
      <c r="F249" s="10">
        <f t="shared" si="16"/>
        <v>80041</v>
      </c>
    </row>
    <row r="250" spans="5:6" hidden="1" x14ac:dyDescent="0.3">
      <c r="E250" s="10">
        <f t="shared" si="15"/>
        <v>5191</v>
      </c>
      <c r="F250" s="10">
        <f t="shared" si="16"/>
        <v>80041</v>
      </c>
    </row>
    <row r="251" spans="5:6" hidden="1" x14ac:dyDescent="0.3">
      <c r="E251" s="10">
        <f t="shared" si="15"/>
        <v>5191</v>
      </c>
      <c r="F251" s="10">
        <f t="shared" si="16"/>
        <v>80041</v>
      </c>
    </row>
    <row r="252" spans="5:6" hidden="1" x14ac:dyDescent="0.3">
      <c r="E252" s="10">
        <f t="shared" si="15"/>
        <v>5191</v>
      </c>
      <c r="F252" s="10">
        <f t="shared" si="16"/>
        <v>80041</v>
      </c>
    </row>
    <row r="253" spans="5:6" hidden="1" x14ac:dyDescent="0.3">
      <c r="E253" s="10">
        <f t="shared" si="15"/>
        <v>5191</v>
      </c>
      <c r="F253" s="10">
        <f t="shared" si="16"/>
        <v>80041</v>
      </c>
    </row>
    <row r="254" spans="5:6" hidden="1" x14ac:dyDescent="0.3">
      <c r="E254" s="10">
        <f t="shared" si="15"/>
        <v>5191</v>
      </c>
      <c r="F254" s="10">
        <f t="shared" si="16"/>
        <v>80041</v>
      </c>
    </row>
    <row r="255" spans="5:6" hidden="1" x14ac:dyDescent="0.3">
      <c r="E255" s="10">
        <f t="shared" si="15"/>
        <v>5191</v>
      </c>
      <c r="F255" s="10">
        <f t="shared" si="16"/>
        <v>80041</v>
      </c>
    </row>
    <row r="256" spans="5:6" hidden="1" x14ac:dyDescent="0.3">
      <c r="E256" s="10">
        <f t="shared" si="15"/>
        <v>5191</v>
      </c>
      <c r="F256" s="10">
        <f t="shared" si="16"/>
        <v>80041</v>
      </c>
    </row>
    <row r="257" spans="5:6" hidden="1" x14ac:dyDescent="0.3">
      <c r="E257" s="10">
        <f t="shared" si="15"/>
        <v>5191</v>
      </c>
      <c r="F257" s="10">
        <f t="shared" si="16"/>
        <v>80041</v>
      </c>
    </row>
    <row r="258" spans="5:6" hidden="1" x14ac:dyDescent="0.3">
      <c r="E258" s="10">
        <f t="shared" si="15"/>
        <v>5191</v>
      </c>
      <c r="F258" s="10">
        <f t="shared" si="16"/>
        <v>80041</v>
      </c>
    </row>
    <row r="259" spans="5:6" hidden="1" x14ac:dyDescent="0.3">
      <c r="E259" s="10">
        <f t="shared" ref="E259:E294" si="17">+C259+E258</f>
        <v>5191</v>
      </c>
      <c r="F259" s="10">
        <f t="shared" ref="F259:F294" si="18">+D259+F258</f>
        <v>80041</v>
      </c>
    </row>
    <row r="260" spans="5:6" hidden="1" x14ac:dyDescent="0.3">
      <c r="E260" s="10">
        <f t="shared" si="17"/>
        <v>5191</v>
      </c>
      <c r="F260" s="10">
        <f t="shared" si="18"/>
        <v>80041</v>
      </c>
    </row>
    <row r="261" spans="5:6" hidden="1" x14ac:dyDescent="0.3">
      <c r="E261" s="10">
        <f t="shared" si="17"/>
        <v>5191</v>
      </c>
      <c r="F261" s="10">
        <f t="shared" si="18"/>
        <v>80041</v>
      </c>
    </row>
    <row r="262" spans="5:6" hidden="1" x14ac:dyDescent="0.3">
      <c r="E262" s="10">
        <f t="shared" si="17"/>
        <v>5191</v>
      </c>
      <c r="F262" s="10">
        <f t="shared" si="18"/>
        <v>80041</v>
      </c>
    </row>
    <row r="263" spans="5:6" hidden="1" x14ac:dyDescent="0.3">
      <c r="E263" s="10">
        <f t="shared" si="17"/>
        <v>5191</v>
      </c>
      <c r="F263" s="10">
        <f t="shared" si="18"/>
        <v>80041</v>
      </c>
    </row>
    <row r="264" spans="5:6" hidden="1" x14ac:dyDescent="0.3">
      <c r="E264" s="10">
        <f t="shared" si="17"/>
        <v>5191</v>
      </c>
      <c r="F264" s="10">
        <f t="shared" si="18"/>
        <v>80041</v>
      </c>
    </row>
    <row r="265" spans="5:6" hidden="1" x14ac:dyDescent="0.3">
      <c r="E265" s="10">
        <f t="shared" si="17"/>
        <v>5191</v>
      </c>
      <c r="F265" s="10">
        <f t="shared" si="18"/>
        <v>80041</v>
      </c>
    </row>
    <row r="266" spans="5:6" hidden="1" x14ac:dyDescent="0.3">
      <c r="E266" s="10">
        <f t="shared" si="17"/>
        <v>5191</v>
      </c>
      <c r="F266" s="10">
        <f t="shared" si="18"/>
        <v>80041</v>
      </c>
    </row>
    <row r="267" spans="5:6" hidden="1" x14ac:dyDescent="0.3">
      <c r="E267" s="10">
        <f t="shared" si="17"/>
        <v>5191</v>
      </c>
      <c r="F267" s="10">
        <f t="shared" si="18"/>
        <v>80041</v>
      </c>
    </row>
    <row r="268" spans="5:6" hidden="1" x14ac:dyDescent="0.3">
      <c r="E268" s="10">
        <f t="shared" si="17"/>
        <v>5191</v>
      </c>
      <c r="F268" s="10">
        <f t="shared" si="18"/>
        <v>80041</v>
      </c>
    </row>
    <row r="269" spans="5:6" hidden="1" x14ac:dyDescent="0.3">
      <c r="E269" s="10">
        <f t="shared" si="17"/>
        <v>5191</v>
      </c>
      <c r="F269" s="10">
        <f t="shared" si="18"/>
        <v>80041</v>
      </c>
    </row>
    <row r="270" spans="5:6" hidden="1" x14ac:dyDescent="0.3">
      <c r="E270" s="10">
        <f t="shared" si="17"/>
        <v>5191</v>
      </c>
      <c r="F270" s="10">
        <f t="shared" si="18"/>
        <v>80041</v>
      </c>
    </row>
    <row r="271" spans="5:6" hidden="1" x14ac:dyDescent="0.3">
      <c r="E271" s="10">
        <f t="shared" si="17"/>
        <v>5191</v>
      </c>
      <c r="F271" s="10">
        <f t="shared" si="18"/>
        <v>80041</v>
      </c>
    </row>
    <row r="272" spans="5:6" hidden="1" x14ac:dyDescent="0.3">
      <c r="E272" s="10">
        <f t="shared" si="17"/>
        <v>5191</v>
      </c>
      <c r="F272" s="10">
        <f t="shared" si="18"/>
        <v>80041</v>
      </c>
    </row>
    <row r="273" spans="5:6" hidden="1" x14ac:dyDescent="0.3">
      <c r="E273" s="10">
        <f t="shared" si="17"/>
        <v>5191</v>
      </c>
      <c r="F273" s="10">
        <f t="shared" si="18"/>
        <v>80041</v>
      </c>
    </row>
    <row r="274" spans="5:6" hidden="1" x14ac:dyDescent="0.3">
      <c r="E274" s="10">
        <f t="shared" si="17"/>
        <v>5191</v>
      </c>
      <c r="F274" s="10">
        <f t="shared" si="18"/>
        <v>80041</v>
      </c>
    </row>
    <row r="275" spans="5:6" hidden="1" x14ac:dyDescent="0.3">
      <c r="E275" s="10">
        <f t="shared" si="17"/>
        <v>5191</v>
      </c>
      <c r="F275" s="10">
        <f t="shared" si="18"/>
        <v>80041</v>
      </c>
    </row>
    <row r="276" spans="5:6" hidden="1" x14ac:dyDescent="0.3">
      <c r="E276" s="10">
        <f t="shared" si="17"/>
        <v>5191</v>
      </c>
      <c r="F276" s="10">
        <f t="shared" si="18"/>
        <v>80041</v>
      </c>
    </row>
    <row r="277" spans="5:6" hidden="1" x14ac:dyDescent="0.3">
      <c r="E277" s="10">
        <f t="shared" si="17"/>
        <v>5191</v>
      </c>
      <c r="F277" s="10">
        <f t="shared" si="18"/>
        <v>80041</v>
      </c>
    </row>
    <row r="278" spans="5:6" hidden="1" x14ac:dyDescent="0.3">
      <c r="E278" s="10">
        <f t="shared" si="17"/>
        <v>5191</v>
      </c>
      <c r="F278" s="10">
        <f t="shared" si="18"/>
        <v>80041</v>
      </c>
    </row>
    <row r="279" spans="5:6" hidden="1" x14ac:dyDescent="0.3">
      <c r="E279" s="10">
        <f t="shared" si="17"/>
        <v>5191</v>
      </c>
      <c r="F279" s="10">
        <f t="shared" si="18"/>
        <v>80041</v>
      </c>
    </row>
    <row r="280" spans="5:6" hidden="1" x14ac:dyDescent="0.3">
      <c r="E280" s="10">
        <f t="shared" si="17"/>
        <v>5191</v>
      </c>
      <c r="F280" s="10">
        <f t="shared" si="18"/>
        <v>80041</v>
      </c>
    </row>
    <row r="281" spans="5:6" hidden="1" x14ac:dyDescent="0.3">
      <c r="E281" s="10">
        <f t="shared" si="17"/>
        <v>5191</v>
      </c>
      <c r="F281" s="10">
        <f t="shared" si="18"/>
        <v>80041</v>
      </c>
    </row>
    <row r="282" spans="5:6" hidden="1" x14ac:dyDescent="0.3">
      <c r="E282" s="10">
        <f t="shared" si="17"/>
        <v>5191</v>
      </c>
      <c r="F282" s="10">
        <f t="shared" si="18"/>
        <v>80041</v>
      </c>
    </row>
    <row r="283" spans="5:6" hidden="1" x14ac:dyDescent="0.3">
      <c r="E283" s="10">
        <f t="shared" si="17"/>
        <v>5191</v>
      </c>
      <c r="F283" s="10">
        <f t="shared" si="18"/>
        <v>80041</v>
      </c>
    </row>
    <row r="284" spans="5:6" hidden="1" x14ac:dyDescent="0.3">
      <c r="E284" s="10">
        <f t="shared" si="17"/>
        <v>5191</v>
      </c>
      <c r="F284" s="10">
        <f t="shared" si="18"/>
        <v>80041</v>
      </c>
    </row>
    <row r="285" spans="5:6" hidden="1" x14ac:dyDescent="0.3">
      <c r="E285" s="10">
        <f t="shared" si="17"/>
        <v>5191</v>
      </c>
      <c r="F285" s="10">
        <f t="shared" si="18"/>
        <v>80041</v>
      </c>
    </row>
    <row r="286" spans="5:6" hidden="1" x14ac:dyDescent="0.3">
      <c r="E286" s="10">
        <f t="shared" si="17"/>
        <v>5191</v>
      </c>
      <c r="F286" s="10">
        <f t="shared" si="18"/>
        <v>80041</v>
      </c>
    </row>
    <row r="287" spans="5:6" hidden="1" x14ac:dyDescent="0.3">
      <c r="E287" s="10">
        <f t="shared" si="17"/>
        <v>5191</v>
      </c>
      <c r="F287" s="10">
        <f t="shared" si="18"/>
        <v>80041</v>
      </c>
    </row>
    <row r="288" spans="5:6" hidden="1" x14ac:dyDescent="0.3">
      <c r="E288" s="10">
        <f t="shared" si="17"/>
        <v>5191</v>
      </c>
      <c r="F288" s="10">
        <f t="shared" si="18"/>
        <v>80041</v>
      </c>
    </row>
    <row r="289" spans="5:6" hidden="1" x14ac:dyDescent="0.3">
      <c r="E289" s="10">
        <f t="shared" si="17"/>
        <v>5191</v>
      </c>
      <c r="F289" s="10">
        <f t="shared" si="18"/>
        <v>80041</v>
      </c>
    </row>
    <row r="290" spans="5:6" hidden="1" x14ac:dyDescent="0.3">
      <c r="E290" s="10">
        <f t="shared" si="17"/>
        <v>5191</v>
      </c>
      <c r="F290" s="10">
        <f t="shared" si="18"/>
        <v>80041</v>
      </c>
    </row>
    <row r="291" spans="5:6" hidden="1" x14ac:dyDescent="0.3">
      <c r="E291" s="10">
        <f t="shared" si="17"/>
        <v>5191</v>
      </c>
      <c r="F291" s="10">
        <f t="shared" si="18"/>
        <v>80041</v>
      </c>
    </row>
    <row r="292" spans="5:6" hidden="1" x14ac:dyDescent="0.3">
      <c r="E292" s="10">
        <f t="shared" si="17"/>
        <v>5191</v>
      </c>
      <c r="F292" s="10">
        <f t="shared" si="18"/>
        <v>80041</v>
      </c>
    </row>
    <row r="293" spans="5:6" hidden="1" x14ac:dyDescent="0.3">
      <c r="E293" s="10">
        <f t="shared" si="17"/>
        <v>5191</v>
      </c>
      <c r="F293" s="10">
        <f t="shared" si="18"/>
        <v>80041</v>
      </c>
    </row>
    <row r="294" spans="5:6" hidden="1" x14ac:dyDescent="0.3">
      <c r="E294" s="10">
        <f t="shared" si="17"/>
        <v>5191</v>
      </c>
      <c r="F294" s="10">
        <f t="shared" si="18"/>
        <v>80041</v>
      </c>
    </row>
    <row r="295" spans="5:6" x14ac:dyDescent="0.3"/>
    <row r="296" spans="5:6" x14ac:dyDescent="0.3"/>
  </sheetData>
  <mergeCells count="3">
    <mergeCell ref="E2:F2"/>
    <mergeCell ref="B2:B3"/>
    <mergeCell ref="C2:D2"/>
  </mergeCells>
  <pageMargins left="0.7" right="0.7" top="0.75" bottom="0.75" header="0.3" footer="0.3"/>
  <pageSetup paperSize="9" scale="96" orientation="portrait" r:id="rId1"/>
  <rowBreaks count="1" manualBreakCount="1">
    <brk id="69" min="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7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H1"/>
    </sheetView>
  </sheetViews>
  <sheetFormatPr baseColWidth="10" defaultRowHeight="14.4" x14ac:dyDescent="0.3"/>
  <cols>
    <col min="1" max="1" width="9.109375" customWidth="1"/>
    <col min="3" max="3" width="7.88671875" customWidth="1"/>
    <col min="4" max="4" width="14.88671875" customWidth="1"/>
    <col min="5" max="5" width="17.44140625" customWidth="1"/>
    <col min="6" max="6" width="12.44140625" customWidth="1"/>
    <col min="7" max="7" width="14.109375" customWidth="1"/>
    <col min="8" max="8" width="18.5546875" customWidth="1"/>
    <col min="9" max="9" width="14.33203125" customWidth="1"/>
    <col min="10" max="10" width="13.109375" customWidth="1"/>
    <col min="11" max="12" width="13.5546875" customWidth="1"/>
    <col min="13" max="13" width="16.44140625" customWidth="1"/>
    <col min="14" max="14" width="15.109375" customWidth="1"/>
    <col min="15" max="15" width="10.6640625" customWidth="1"/>
    <col min="16" max="16" width="11.6640625" customWidth="1"/>
    <col min="17" max="17" width="24.5546875" customWidth="1"/>
    <col min="18" max="18" width="20.44140625" customWidth="1"/>
    <col min="20" max="20" width="10.5546875" customWidth="1"/>
    <col min="21" max="21" width="22.109375" customWidth="1"/>
    <col min="22" max="23" width="24.6640625" customWidth="1"/>
    <col min="24" max="24" width="19.5546875" customWidth="1"/>
    <col min="25" max="25" width="11" customWidth="1"/>
    <col min="26" max="26" width="12" customWidth="1"/>
    <col min="27" max="27" width="15.5546875" customWidth="1"/>
    <col min="28" max="28" width="12" customWidth="1"/>
    <col min="37" max="37" width="7.44140625" customWidth="1"/>
  </cols>
  <sheetData>
    <row r="1" spans="1:37" x14ac:dyDescent="0.3">
      <c r="A1" s="54" t="str">
        <f>"2. "&amp;Índice!B4</f>
        <v>2. PERÚ: DESEMBOLSOS MENSUALES DE BPVVRS POR DISTRITOS, AL CIERRE DE MAYO DE 2020</v>
      </c>
      <c r="B1" s="55"/>
      <c r="C1" s="55"/>
      <c r="D1" s="55"/>
      <c r="E1" s="55"/>
      <c r="F1" s="55"/>
      <c r="G1" s="55"/>
      <c r="H1" s="55"/>
    </row>
    <row r="2" spans="1:37" x14ac:dyDescent="0.3">
      <c r="A2" s="69" t="s">
        <v>3</v>
      </c>
      <c r="B2" s="64" t="s">
        <v>49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6"/>
      <c r="Y2" s="27" t="s">
        <v>96</v>
      </c>
      <c r="Z2" s="67" t="s">
        <v>50</v>
      </c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59" t="s">
        <v>1</v>
      </c>
    </row>
    <row r="3" spans="1:37" ht="20.399999999999999" x14ac:dyDescent="0.3">
      <c r="A3" s="69"/>
      <c r="B3" s="24" t="s">
        <v>91</v>
      </c>
      <c r="C3" s="25" t="s">
        <v>35</v>
      </c>
      <c r="D3" s="25" t="s">
        <v>19</v>
      </c>
      <c r="E3" s="25" t="s">
        <v>69</v>
      </c>
      <c r="F3" s="25" t="s">
        <v>20</v>
      </c>
      <c r="G3" s="25" t="s">
        <v>42</v>
      </c>
      <c r="H3" s="25" t="s">
        <v>21</v>
      </c>
      <c r="I3" s="25" t="s">
        <v>92</v>
      </c>
      <c r="J3" s="25" t="s">
        <v>49</v>
      </c>
      <c r="K3" s="25" t="s">
        <v>80</v>
      </c>
      <c r="L3" s="25" t="s">
        <v>116</v>
      </c>
      <c r="M3" s="25" t="s">
        <v>81</v>
      </c>
      <c r="N3" s="25" t="s">
        <v>34</v>
      </c>
      <c r="O3" s="25" t="s">
        <v>93</v>
      </c>
      <c r="P3" s="25" t="s">
        <v>94</v>
      </c>
      <c r="Q3" s="25" t="s">
        <v>22</v>
      </c>
      <c r="R3" s="25" t="s">
        <v>70</v>
      </c>
      <c r="S3" s="25" t="s">
        <v>44</v>
      </c>
      <c r="T3" s="25" t="s">
        <v>77</v>
      </c>
      <c r="U3" s="25" t="s">
        <v>82</v>
      </c>
      <c r="V3" s="25" t="s">
        <v>98</v>
      </c>
      <c r="W3" s="25" t="s">
        <v>95</v>
      </c>
      <c r="X3" s="26" t="s">
        <v>97</v>
      </c>
      <c r="Y3" s="28" t="s">
        <v>29</v>
      </c>
      <c r="Z3" s="14" t="s">
        <v>52</v>
      </c>
      <c r="AA3" s="14" t="s">
        <v>54</v>
      </c>
      <c r="AB3" s="14" t="s">
        <v>51</v>
      </c>
      <c r="AC3" s="14" t="s">
        <v>55</v>
      </c>
      <c r="AD3" s="14" t="s">
        <v>56</v>
      </c>
      <c r="AE3" s="14" t="s">
        <v>57</v>
      </c>
      <c r="AF3" s="14" t="s">
        <v>63</v>
      </c>
      <c r="AG3" s="14" t="s">
        <v>58</v>
      </c>
      <c r="AH3" s="14" t="s">
        <v>64</v>
      </c>
      <c r="AI3" s="14" t="s">
        <v>65</v>
      </c>
      <c r="AJ3" s="39" t="s">
        <v>59</v>
      </c>
      <c r="AK3" s="60"/>
    </row>
    <row r="4" spans="1:37" x14ac:dyDescent="0.3">
      <c r="B4" s="61" t="s">
        <v>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3"/>
    </row>
    <row r="5" spans="1:37" x14ac:dyDescent="0.3">
      <c r="A5" s="30" t="s">
        <v>1</v>
      </c>
      <c r="B5" s="29">
        <f t="shared" ref="B5:AJ5" si="0">SUM(B6:B69)</f>
        <v>12</v>
      </c>
      <c r="C5" s="29">
        <f t="shared" si="0"/>
        <v>535</v>
      </c>
      <c r="D5" s="29">
        <f t="shared" si="0"/>
        <v>369</v>
      </c>
      <c r="E5" s="29">
        <f t="shared" si="0"/>
        <v>46</v>
      </c>
      <c r="F5" s="29">
        <f t="shared" si="0"/>
        <v>699</v>
      </c>
      <c r="G5" s="29">
        <f t="shared" si="0"/>
        <v>22</v>
      </c>
      <c r="H5" s="29">
        <f t="shared" si="0"/>
        <v>97</v>
      </c>
      <c r="I5" s="29">
        <f t="shared" si="0"/>
        <v>3</v>
      </c>
      <c r="J5" s="29">
        <f t="shared" si="0"/>
        <v>27</v>
      </c>
      <c r="K5" s="29">
        <f t="shared" si="0"/>
        <v>19</v>
      </c>
      <c r="L5" s="29">
        <f t="shared" si="0"/>
        <v>9</v>
      </c>
      <c r="M5" s="29">
        <f t="shared" si="0"/>
        <v>6</v>
      </c>
      <c r="N5" s="29">
        <f t="shared" si="0"/>
        <v>343</v>
      </c>
      <c r="O5" s="29">
        <f t="shared" si="0"/>
        <v>3</v>
      </c>
      <c r="P5" s="29">
        <f t="shared" si="0"/>
        <v>7</v>
      </c>
      <c r="Q5" s="29">
        <f t="shared" si="0"/>
        <v>1093</v>
      </c>
      <c r="R5" s="29">
        <f t="shared" si="0"/>
        <v>225</v>
      </c>
      <c r="S5" s="29">
        <f t="shared" si="0"/>
        <v>223</v>
      </c>
      <c r="T5" s="29">
        <f t="shared" si="0"/>
        <v>1</v>
      </c>
      <c r="U5" s="29">
        <f t="shared" si="0"/>
        <v>25</v>
      </c>
      <c r="V5" s="29">
        <f t="shared" si="0"/>
        <v>1</v>
      </c>
      <c r="W5" s="29">
        <f t="shared" si="0"/>
        <v>727</v>
      </c>
      <c r="X5" s="29">
        <f t="shared" si="0"/>
        <v>10</v>
      </c>
      <c r="Y5" s="29">
        <f t="shared" si="0"/>
        <v>207</v>
      </c>
      <c r="Z5" s="29">
        <f t="shared" si="0"/>
        <v>33</v>
      </c>
      <c r="AA5" s="29">
        <f t="shared" si="0"/>
        <v>68</v>
      </c>
      <c r="AB5" s="29">
        <f t="shared" si="0"/>
        <v>150</v>
      </c>
      <c r="AC5" s="29">
        <f t="shared" si="0"/>
        <v>41</v>
      </c>
      <c r="AD5" s="29">
        <f t="shared" si="0"/>
        <v>35</v>
      </c>
      <c r="AE5" s="29">
        <f t="shared" si="0"/>
        <v>18</v>
      </c>
      <c r="AF5" s="29">
        <f t="shared" si="0"/>
        <v>21</v>
      </c>
      <c r="AG5" s="29">
        <f t="shared" si="0"/>
        <v>37</v>
      </c>
      <c r="AH5" s="29">
        <f t="shared" si="0"/>
        <v>4</v>
      </c>
      <c r="AI5" s="29">
        <f t="shared" si="0"/>
        <v>43</v>
      </c>
      <c r="AJ5" s="29">
        <f t="shared" si="0"/>
        <v>32</v>
      </c>
      <c r="AK5" s="29">
        <f>SUM(AK6:AK69)</f>
        <v>5191</v>
      </c>
    </row>
    <row r="6" spans="1:37" x14ac:dyDescent="0.3">
      <c r="A6" s="35" t="s">
        <v>9</v>
      </c>
      <c r="B6" s="36">
        <v>0</v>
      </c>
      <c r="C6" s="36">
        <v>0</v>
      </c>
      <c r="D6" s="36">
        <v>0</v>
      </c>
      <c r="E6" s="36">
        <v>0</v>
      </c>
      <c r="F6" s="36">
        <v>140</v>
      </c>
      <c r="G6" s="36">
        <v>0</v>
      </c>
      <c r="H6" s="36">
        <v>14</v>
      </c>
      <c r="I6" s="36">
        <v>0</v>
      </c>
      <c r="J6" s="36">
        <v>0</v>
      </c>
      <c r="K6" s="36">
        <v>0</v>
      </c>
      <c r="L6" s="36"/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7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  <c r="AE6" s="36">
        <v>0</v>
      </c>
      <c r="AF6" s="36">
        <v>0</v>
      </c>
      <c r="AG6" s="36">
        <v>0</v>
      </c>
      <c r="AH6" s="36">
        <v>0</v>
      </c>
      <c r="AI6" s="36">
        <v>0</v>
      </c>
      <c r="AJ6" s="38">
        <v>0</v>
      </c>
      <c r="AK6" s="34">
        <v>154</v>
      </c>
    </row>
    <row r="7" spans="1:37" x14ac:dyDescent="0.3">
      <c r="A7" s="31" t="s">
        <v>10</v>
      </c>
      <c r="B7" s="16">
        <v>0</v>
      </c>
      <c r="C7" s="16">
        <v>0</v>
      </c>
      <c r="D7" s="16">
        <v>22</v>
      </c>
      <c r="E7" s="16">
        <v>0</v>
      </c>
      <c r="F7" s="16">
        <v>19</v>
      </c>
      <c r="G7" s="16">
        <v>0</v>
      </c>
      <c r="H7" s="16">
        <v>3</v>
      </c>
      <c r="I7" s="16">
        <v>0</v>
      </c>
      <c r="J7" s="16">
        <v>0</v>
      </c>
      <c r="K7" s="16">
        <v>0</v>
      </c>
      <c r="L7" s="16"/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34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22">
        <v>0</v>
      </c>
      <c r="AK7" s="34">
        <v>44</v>
      </c>
    </row>
    <row r="8" spans="1:37" x14ac:dyDescent="0.3">
      <c r="A8" s="31" t="s">
        <v>11</v>
      </c>
      <c r="B8" s="16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/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34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22">
        <v>0</v>
      </c>
      <c r="AK8" s="34">
        <v>1</v>
      </c>
    </row>
    <row r="9" spans="1:37" x14ac:dyDescent="0.3">
      <c r="A9" s="32" t="s">
        <v>12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/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34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22">
        <v>0</v>
      </c>
      <c r="AK9" s="34">
        <v>0</v>
      </c>
    </row>
    <row r="10" spans="1:37" x14ac:dyDescent="0.3">
      <c r="A10" s="32" t="s">
        <v>13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/>
      <c r="M10" s="16">
        <v>0</v>
      </c>
      <c r="N10" s="16">
        <v>0</v>
      </c>
      <c r="O10" s="16">
        <v>0</v>
      </c>
      <c r="P10" s="16">
        <v>0</v>
      </c>
      <c r="Q10" s="16">
        <v>14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34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22">
        <v>0</v>
      </c>
      <c r="AK10" s="34">
        <v>14</v>
      </c>
    </row>
    <row r="11" spans="1:37" x14ac:dyDescent="0.3">
      <c r="A11" s="32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/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34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22">
        <v>0</v>
      </c>
      <c r="AK11" s="34">
        <v>0</v>
      </c>
    </row>
    <row r="12" spans="1:37" x14ac:dyDescent="0.3">
      <c r="A12" s="32" t="s">
        <v>15</v>
      </c>
      <c r="B12" s="16">
        <v>0</v>
      </c>
      <c r="C12" s="16">
        <v>0</v>
      </c>
      <c r="D12" s="16">
        <v>20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/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34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22">
        <v>0</v>
      </c>
      <c r="AK12" s="34">
        <v>20</v>
      </c>
    </row>
    <row r="13" spans="1:37" x14ac:dyDescent="0.3">
      <c r="A13" s="32" t="s">
        <v>16</v>
      </c>
      <c r="B13" s="16">
        <v>0</v>
      </c>
      <c r="C13" s="16">
        <v>0</v>
      </c>
      <c r="D13" s="16">
        <v>30</v>
      </c>
      <c r="E13" s="16">
        <v>0</v>
      </c>
      <c r="F13" s="16">
        <v>52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/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34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22">
        <v>0</v>
      </c>
      <c r="AK13" s="34">
        <v>82</v>
      </c>
    </row>
    <row r="14" spans="1:37" x14ac:dyDescent="0.3">
      <c r="A14" s="32" t="s">
        <v>17</v>
      </c>
      <c r="B14" s="16">
        <v>0</v>
      </c>
      <c r="C14" s="16">
        <v>0</v>
      </c>
      <c r="D14" s="16">
        <v>0</v>
      </c>
      <c r="E14" s="16">
        <v>0</v>
      </c>
      <c r="F14" s="16">
        <v>16</v>
      </c>
      <c r="G14" s="16">
        <v>0</v>
      </c>
      <c r="H14" s="16">
        <v>10</v>
      </c>
      <c r="I14" s="16">
        <v>0</v>
      </c>
      <c r="J14" s="16">
        <v>0</v>
      </c>
      <c r="K14" s="16">
        <v>0</v>
      </c>
      <c r="L14" s="16"/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34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22">
        <v>0</v>
      </c>
      <c r="AK14" s="34">
        <v>26</v>
      </c>
    </row>
    <row r="15" spans="1:37" x14ac:dyDescent="0.3">
      <c r="A15" s="32" t="s">
        <v>18</v>
      </c>
      <c r="B15" s="16">
        <v>0</v>
      </c>
      <c r="C15" s="16">
        <v>0</v>
      </c>
      <c r="D15" s="16">
        <v>13</v>
      </c>
      <c r="E15" s="16">
        <v>0</v>
      </c>
      <c r="F15" s="16">
        <v>0</v>
      </c>
      <c r="G15" s="16">
        <v>0</v>
      </c>
      <c r="H15" s="16">
        <v>10</v>
      </c>
      <c r="I15" s="16">
        <v>0</v>
      </c>
      <c r="J15" s="16">
        <v>0</v>
      </c>
      <c r="K15" s="16">
        <v>0</v>
      </c>
      <c r="L15" s="16"/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34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22">
        <v>0</v>
      </c>
      <c r="AK15" s="34">
        <v>23</v>
      </c>
    </row>
    <row r="16" spans="1:37" x14ac:dyDescent="0.3">
      <c r="A16" s="32" t="s">
        <v>23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/>
      <c r="M16" s="16">
        <v>0</v>
      </c>
      <c r="N16" s="16">
        <v>0</v>
      </c>
      <c r="O16" s="16">
        <v>0</v>
      </c>
      <c r="P16" s="16">
        <v>0</v>
      </c>
      <c r="Q16" s="16">
        <v>16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34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22">
        <v>0</v>
      </c>
      <c r="AK16" s="34">
        <v>16</v>
      </c>
    </row>
    <row r="17" spans="1:37" x14ac:dyDescent="0.3">
      <c r="A17" s="32" t="s">
        <v>24</v>
      </c>
      <c r="B17" s="16">
        <v>0</v>
      </c>
      <c r="C17" s="16">
        <v>0</v>
      </c>
      <c r="D17" s="16">
        <v>15</v>
      </c>
      <c r="E17" s="16">
        <v>0</v>
      </c>
      <c r="F17" s="16">
        <v>99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/>
      <c r="M17" s="16">
        <v>0</v>
      </c>
      <c r="N17" s="16">
        <v>0</v>
      </c>
      <c r="O17" s="16">
        <v>0</v>
      </c>
      <c r="P17" s="16">
        <v>0</v>
      </c>
      <c r="Q17" s="16">
        <v>94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34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22">
        <v>0</v>
      </c>
      <c r="AK17" s="34">
        <v>208</v>
      </c>
    </row>
    <row r="18" spans="1:37" x14ac:dyDescent="0.3">
      <c r="A18" s="32" t="s">
        <v>25</v>
      </c>
      <c r="B18" s="16">
        <v>0</v>
      </c>
      <c r="C18" s="16">
        <v>0</v>
      </c>
      <c r="D18" s="16">
        <v>38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/>
      <c r="M18" s="16">
        <v>0</v>
      </c>
      <c r="N18" s="16">
        <v>0</v>
      </c>
      <c r="O18" s="16">
        <v>0</v>
      </c>
      <c r="P18" s="16">
        <v>0</v>
      </c>
      <c r="Q18" s="16">
        <v>74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34">
        <v>20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22">
        <v>0</v>
      </c>
      <c r="AK18" s="34">
        <v>132</v>
      </c>
    </row>
    <row r="19" spans="1:37" x14ac:dyDescent="0.3">
      <c r="A19" s="32" t="s">
        <v>32</v>
      </c>
      <c r="B19" s="16">
        <v>0</v>
      </c>
      <c r="C19" s="16">
        <v>0</v>
      </c>
      <c r="D19" s="16">
        <v>11</v>
      </c>
      <c r="E19" s="16">
        <v>0</v>
      </c>
      <c r="F19" s="16">
        <v>32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/>
      <c r="M19" s="16">
        <v>0</v>
      </c>
      <c r="N19" s="16">
        <v>0</v>
      </c>
      <c r="O19" s="16">
        <v>0</v>
      </c>
      <c r="P19" s="16">
        <v>0</v>
      </c>
      <c r="Q19" s="16">
        <v>89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34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22">
        <v>0</v>
      </c>
      <c r="AK19" s="34">
        <v>132</v>
      </c>
    </row>
    <row r="20" spans="1:37" x14ac:dyDescent="0.3">
      <c r="A20" s="32" t="s">
        <v>33</v>
      </c>
      <c r="B20" s="16">
        <v>0</v>
      </c>
      <c r="C20" s="16">
        <v>0</v>
      </c>
      <c r="D20" s="16">
        <v>13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/>
      <c r="M20" s="16">
        <v>0</v>
      </c>
      <c r="N20" s="16">
        <v>14</v>
      </c>
      <c r="O20" s="16">
        <v>0</v>
      </c>
      <c r="P20" s="16">
        <v>0</v>
      </c>
      <c r="Q20" s="16">
        <v>63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34</v>
      </c>
      <c r="X20" s="16">
        <v>0</v>
      </c>
      <c r="Y20" s="34">
        <v>23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22">
        <v>0</v>
      </c>
      <c r="AK20" s="34">
        <v>147</v>
      </c>
    </row>
    <row r="21" spans="1:37" x14ac:dyDescent="0.3">
      <c r="A21" s="32" t="s">
        <v>36</v>
      </c>
      <c r="B21" s="16">
        <v>0</v>
      </c>
      <c r="C21" s="16">
        <v>30</v>
      </c>
      <c r="D21" s="16">
        <v>18</v>
      </c>
      <c r="E21" s="16">
        <v>0</v>
      </c>
      <c r="F21" s="16">
        <v>40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/>
      <c r="M21" s="16">
        <v>0</v>
      </c>
      <c r="N21" s="16">
        <v>52</v>
      </c>
      <c r="O21" s="16">
        <v>0</v>
      </c>
      <c r="P21" s="16">
        <v>0</v>
      </c>
      <c r="Q21" s="16">
        <v>26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27</v>
      </c>
      <c r="X21" s="16">
        <v>0</v>
      </c>
      <c r="Y21" s="34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22">
        <v>0</v>
      </c>
      <c r="AK21" s="34">
        <v>193</v>
      </c>
    </row>
    <row r="22" spans="1:37" x14ac:dyDescent="0.3">
      <c r="A22" s="32" t="s">
        <v>37</v>
      </c>
      <c r="B22" s="16">
        <v>0</v>
      </c>
      <c r="C22" s="16">
        <v>15</v>
      </c>
      <c r="D22" s="16">
        <v>18</v>
      </c>
      <c r="E22" s="16">
        <v>0</v>
      </c>
      <c r="F22" s="16">
        <v>11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/>
      <c r="M22" s="16">
        <v>0</v>
      </c>
      <c r="N22" s="16">
        <v>0</v>
      </c>
      <c r="O22" s="16">
        <v>0</v>
      </c>
      <c r="P22" s="16">
        <v>0</v>
      </c>
      <c r="Q22" s="16">
        <v>122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114</v>
      </c>
      <c r="X22" s="16">
        <v>0</v>
      </c>
      <c r="Y22" s="34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22">
        <v>0</v>
      </c>
      <c r="AK22" s="34">
        <v>280</v>
      </c>
    </row>
    <row r="23" spans="1:37" x14ac:dyDescent="0.3">
      <c r="A23" s="32" t="s">
        <v>38</v>
      </c>
      <c r="B23" s="16">
        <v>0</v>
      </c>
      <c r="C23" s="16">
        <v>0</v>
      </c>
      <c r="D23" s="16">
        <v>17</v>
      </c>
      <c r="E23" s="16">
        <v>0</v>
      </c>
      <c r="F23" s="16">
        <v>3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/>
      <c r="M23" s="16">
        <v>0</v>
      </c>
      <c r="N23" s="16">
        <v>0</v>
      </c>
      <c r="O23" s="16">
        <v>0</v>
      </c>
      <c r="P23" s="16">
        <v>0</v>
      </c>
      <c r="Q23" s="16">
        <v>55</v>
      </c>
      <c r="R23" s="16">
        <v>0</v>
      </c>
      <c r="S23" s="16">
        <v>19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34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22">
        <v>0</v>
      </c>
      <c r="AK23" s="34">
        <v>94</v>
      </c>
    </row>
    <row r="24" spans="1:37" x14ac:dyDescent="0.3">
      <c r="A24" s="32" t="s">
        <v>39</v>
      </c>
      <c r="B24" s="16">
        <v>0</v>
      </c>
      <c r="C24" s="16">
        <v>0</v>
      </c>
      <c r="D24" s="16">
        <v>0</v>
      </c>
      <c r="E24" s="16">
        <v>0</v>
      </c>
      <c r="F24" s="16">
        <v>10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/>
      <c r="M24" s="16">
        <v>0</v>
      </c>
      <c r="N24" s="16">
        <v>3</v>
      </c>
      <c r="O24" s="16">
        <v>0</v>
      </c>
      <c r="P24" s="16">
        <v>0</v>
      </c>
      <c r="Q24" s="16">
        <v>34</v>
      </c>
      <c r="R24" s="16">
        <v>0</v>
      </c>
      <c r="S24" s="16">
        <v>4</v>
      </c>
      <c r="T24" s="16">
        <v>0</v>
      </c>
      <c r="U24" s="16">
        <v>0</v>
      </c>
      <c r="V24" s="16">
        <v>0</v>
      </c>
      <c r="W24" s="16">
        <v>44</v>
      </c>
      <c r="X24" s="16">
        <v>0</v>
      </c>
      <c r="Y24" s="34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22">
        <v>0</v>
      </c>
      <c r="AK24" s="34">
        <v>95</v>
      </c>
    </row>
    <row r="25" spans="1:37" x14ac:dyDescent="0.3">
      <c r="A25" s="32" t="s">
        <v>40</v>
      </c>
      <c r="B25" s="16">
        <v>0</v>
      </c>
      <c r="C25" s="16">
        <v>67</v>
      </c>
      <c r="D25" s="16">
        <v>0</v>
      </c>
      <c r="E25" s="16">
        <v>0</v>
      </c>
      <c r="F25" s="16">
        <v>10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/>
      <c r="M25" s="16">
        <v>0</v>
      </c>
      <c r="N25" s="16">
        <v>0</v>
      </c>
      <c r="O25" s="16">
        <v>0</v>
      </c>
      <c r="P25" s="16">
        <v>0</v>
      </c>
      <c r="Q25" s="16">
        <v>27</v>
      </c>
      <c r="R25" s="16">
        <v>0</v>
      </c>
      <c r="S25" s="16">
        <v>1</v>
      </c>
      <c r="T25" s="16">
        <v>0</v>
      </c>
      <c r="U25" s="16">
        <v>0</v>
      </c>
      <c r="V25" s="16">
        <v>0</v>
      </c>
      <c r="W25" s="16">
        <v>8</v>
      </c>
      <c r="X25" s="16">
        <v>0</v>
      </c>
      <c r="Y25" s="34">
        <v>74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22">
        <v>0</v>
      </c>
      <c r="AK25" s="34">
        <v>187</v>
      </c>
    </row>
    <row r="26" spans="1:37" x14ac:dyDescent="0.3">
      <c r="A26" s="32" t="s">
        <v>41</v>
      </c>
      <c r="B26" s="16">
        <v>0</v>
      </c>
      <c r="C26" s="16">
        <v>0</v>
      </c>
      <c r="D26" s="16">
        <v>27</v>
      </c>
      <c r="E26" s="16">
        <v>0</v>
      </c>
      <c r="F26" s="16">
        <v>49</v>
      </c>
      <c r="G26" s="16">
        <v>14</v>
      </c>
      <c r="H26" s="16">
        <v>0</v>
      </c>
      <c r="I26" s="16">
        <v>0</v>
      </c>
      <c r="J26" s="16">
        <v>0</v>
      </c>
      <c r="K26" s="16">
        <v>0</v>
      </c>
      <c r="L26" s="16"/>
      <c r="M26" s="16">
        <v>0</v>
      </c>
      <c r="N26" s="16">
        <v>21</v>
      </c>
      <c r="O26" s="16">
        <v>0</v>
      </c>
      <c r="P26" s="16">
        <v>0</v>
      </c>
      <c r="Q26" s="16">
        <v>57</v>
      </c>
      <c r="R26" s="16">
        <v>0</v>
      </c>
      <c r="S26" s="16">
        <v>34</v>
      </c>
      <c r="T26" s="16">
        <v>0</v>
      </c>
      <c r="U26" s="16">
        <v>0</v>
      </c>
      <c r="V26" s="16">
        <v>0</v>
      </c>
      <c r="W26" s="16">
        <v>22</v>
      </c>
      <c r="X26" s="16">
        <v>0</v>
      </c>
      <c r="Y26" s="34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22">
        <v>0</v>
      </c>
      <c r="AK26" s="34">
        <v>224</v>
      </c>
    </row>
    <row r="27" spans="1:37" x14ac:dyDescent="0.3">
      <c r="A27" s="32" t="s">
        <v>43</v>
      </c>
      <c r="B27" s="16">
        <v>0</v>
      </c>
      <c r="C27" s="16">
        <v>0</v>
      </c>
      <c r="D27" s="16">
        <v>0</v>
      </c>
      <c r="E27" s="16">
        <v>0</v>
      </c>
      <c r="F27" s="16">
        <v>4</v>
      </c>
      <c r="G27" s="16">
        <v>4</v>
      </c>
      <c r="H27" s="16">
        <v>10</v>
      </c>
      <c r="I27" s="16">
        <v>0</v>
      </c>
      <c r="J27" s="16">
        <v>0</v>
      </c>
      <c r="K27" s="16">
        <v>0</v>
      </c>
      <c r="L27" s="16"/>
      <c r="M27" s="16">
        <v>0</v>
      </c>
      <c r="N27" s="16">
        <v>0</v>
      </c>
      <c r="O27" s="16">
        <v>0</v>
      </c>
      <c r="P27" s="16">
        <v>0</v>
      </c>
      <c r="Q27" s="16">
        <v>6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46</v>
      </c>
      <c r="X27" s="16">
        <v>0</v>
      </c>
      <c r="Y27" s="34">
        <v>10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22">
        <v>0</v>
      </c>
      <c r="AK27" s="34">
        <v>80</v>
      </c>
    </row>
    <row r="28" spans="1:37" x14ac:dyDescent="0.3">
      <c r="A28" s="32" t="s">
        <v>45</v>
      </c>
      <c r="B28" s="16">
        <v>9</v>
      </c>
      <c r="C28" s="16">
        <v>54</v>
      </c>
      <c r="D28" s="16">
        <v>24</v>
      </c>
      <c r="E28" s="16">
        <v>0</v>
      </c>
      <c r="F28" s="16">
        <v>3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/>
      <c r="M28" s="16">
        <v>0</v>
      </c>
      <c r="N28" s="16">
        <v>13</v>
      </c>
      <c r="O28" s="16">
        <v>0</v>
      </c>
      <c r="P28" s="16">
        <v>0</v>
      </c>
      <c r="Q28" s="16">
        <v>51</v>
      </c>
      <c r="R28" s="16">
        <v>0</v>
      </c>
      <c r="S28" s="16">
        <v>50</v>
      </c>
      <c r="T28" s="16">
        <v>0</v>
      </c>
      <c r="U28" s="16">
        <v>0</v>
      </c>
      <c r="V28" s="16">
        <v>0</v>
      </c>
      <c r="W28" s="16">
        <v>1</v>
      </c>
      <c r="X28" s="16">
        <v>0</v>
      </c>
      <c r="Y28" s="34">
        <v>14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22">
        <v>0</v>
      </c>
      <c r="AK28" s="34">
        <v>219</v>
      </c>
    </row>
    <row r="29" spans="1:37" x14ac:dyDescent="0.3">
      <c r="A29" s="32" t="s">
        <v>47</v>
      </c>
      <c r="B29" s="16">
        <v>1</v>
      </c>
      <c r="C29" s="16">
        <v>51</v>
      </c>
      <c r="D29" s="16">
        <v>0</v>
      </c>
      <c r="E29" s="16">
        <v>0</v>
      </c>
      <c r="F29" s="16">
        <v>20</v>
      </c>
      <c r="G29" s="16">
        <v>3</v>
      </c>
      <c r="H29" s="16">
        <v>10</v>
      </c>
      <c r="I29" s="16">
        <v>0</v>
      </c>
      <c r="J29" s="16">
        <v>0</v>
      </c>
      <c r="K29" s="16">
        <v>0</v>
      </c>
      <c r="L29" s="16"/>
      <c r="M29" s="16">
        <v>0</v>
      </c>
      <c r="N29" s="16">
        <v>1</v>
      </c>
      <c r="O29" s="16">
        <v>0</v>
      </c>
      <c r="P29" s="16">
        <v>0</v>
      </c>
      <c r="Q29" s="16">
        <v>12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41</v>
      </c>
      <c r="X29" s="16">
        <v>0</v>
      </c>
      <c r="Y29" s="34">
        <v>11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22">
        <v>0</v>
      </c>
      <c r="AK29" s="34">
        <v>150</v>
      </c>
    </row>
    <row r="30" spans="1:37" x14ac:dyDescent="0.3">
      <c r="A30" s="32" t="s">
        <v>48</v>
      </c>
      <c r="B30" s="16">
        <v>0</v>
      </c>
      <c r="C30" s="16">
        <v>23</v>
      </c>
      <c r="D30" s="16">
        <v>12</v>
      </c>
      <c r="E30" s="16">
        <v>0</v>
      </c>
      <c r="F30" s="16">
        <v>28</v>
      </c>
      <c r="G30" s="16">
        <v>0</v>
      </c>
      <c r="H30" s="16">
        <v>5</v>
      </c>
      <c r="I30" s="16">
        <v>0</v>
      </c>
      <c r="J30" s="16">
        <v>0</v>
      </c>
      <c r="K30" s="16">
        <v>0</v>
      </c>
      <c r="L30" s="16"/>
      <c r="M30" s="16">
        <v>0</v>
      </c>
      <c r="N30" s="16">
        <v>44</v>
      </c>
      <c r="O30" s="16">
        <v>0</v>
      </c>
      <c r="P30" s="16">
        <v>0</v>
      </c>
      <c r="Q30" s="16">
        <v>15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9</v>
      </c>
      <c r="X30" s="16">
        <v>0</v>
      </c>
      <c r="Y30" s="34">
        <v>3</v>
      </c>
      <c r="Z30" s="16">
        <v>17</v>
      </c>
      <c r="AA30" s="16">
        <v>0</v>
      </c>
      <c r="AB30" s="16">
        <v>40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22">
        <v>0</v>
      </c>
      <c r="AK30" s="34">
        <v>196</v>
      </c>
    </row>
    <row r="31" spans="1:37" x14ac:dyDescent="0.3">
      <c r="A31" s="32" t="s">
        <v>53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/>
      <c r="M31" s="16">
        <v>0</v>
      </c>
      <c r="N31" s="16">
        <v>0</v>
      </c>
      <c r="O31" s="16">
        <v>0</v>
      </c>
      <c r="P31" s="16">
        <v>0</v>
      </c>
      <c r="Q31" s="16">
        <v>2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34">
        <v>0</v>
      </c>
      <c r="Z31" s="16">
        <v>2</v>
      </c>
      <c r="AA31" s="16">
        <v>8</v>
      </c>
      <c r="AB31" s="16">
        <v>18</v>
      </c>
      <c r="AC31" s="16">
        <v>34</v>
      </c>
      <c r="AD31" s="16">
        <v>9</v>
      </c>
      <c r="AE31" s="16">
        <v>4</v>
      </c>
      <c r="AF31" s="16">
        <v>0</v>
      </c>
      <c r="AG31" s="16">
        <v>5</v>
      </c>
      <c r="AH31" s="16">
        <v>0</v>
      </c>
      <c r="AI31" s="16">
        <v>0</v>
      </c>
      <c r="AJ31" s="22">
        <v>9</v>
      </c>
      <c r="AK31" s="34">
        <v>91</v>
      </c>
    </row>
    <row r="32" spans="1:37" x14ac:dyDescent="0.3">
      <c r="A32" s="32" t="s">
        <v>60</v>
      </c>
      <c r="B32" s="16">
        <v>0</v>
      </c>
      <c r="C32" s="16">
        <v>24</v>
      </c>
      <c r="D32" s="16">
        <v>9</v>
      </c>
      <c r="E32" s="16">
        <v>0</v>
      </c>
      <c r="F32" s="16">
        <v>3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/>
      <c r="M32" s="16">
        <v>0</v>
      </c>
      <c r="N32" s="16">
        <v>0</v>
      </c>
      <c r="O32" s="16">
        <v>0</v>
      </c>
      <c r="P32" s="16">
        <v>0</v>
      </c>
      <c r="Q32" s="16">
        <v>7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34">
        <v>0</v>
      </c>
      <c r="Z32" s="16">
        <v>0</v>
      </c>
      <c r="AA32" s="16">
        <v>8</v>
      </c>
      <c r="AB32" s="16">
        <v>0</v>
      </c>
      <c r="AC32" s="16">
        <v>0</v>
      </c>
      <c r="AD32" s="16">
        <v>4</v>
      </c>
      <c r="AE32" s="16">
        <v>2</v>
      </c>
      <c r="AF32" s="16">
        <v>0</v>
      </c>
      <c r="AG32" s="16">
        <v>0</v>
      </c>
      <c r="AH32" s="16">
        <v>0</v>
      </c>
      <c r="AI32" s="16">
        <v>0</v>
      </c>
      <c r="AJ32" s="22">
        <v>0</v>
      </c>
      <c r="AK32" s="34">
        <v>57</v>
      </c>
    </row>
    <row r="33" spans="1:37" x14ac:dyDescent="0.3">
      <c r="A33" s="32" t="s">
        <v>61</v>
      </c>
      <c r="B33" s="16">
        <v>0</v>
      </c>
      <c r="C33" s="16">
        <v>50</v>
      </c>
      <c r="D33" s="16">
        <v>0</v>
      </c>
      <c r="E33" s="16">
        <v>0</v>
      </c>
      <c r="F33" s="16">
        <v>7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/>
      <c r="M33" s="16">
        <v>0</v>
      </c>
      <c r="N33" s="16">
        <v>0</v>
      </c>
      <c r="O33" s="16">
        <v>0</v>
      </c>
      <c r="P33" s="16">
        <v>0</v>
      </c>
      <c r="Q33" s="16">
        <v>6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34">
        <v>1</v>
      </c>
      <c r="Z33" s="16">
        <v>0</v>
      </c>
      <c r="AA33" s="16">
        <v>0</v>
      </c>
      <c r="AB33" s="16">
        <v>0</v>
      </c>
      <c r="AC33" s="16">
        <v>0</v>
      </c>
      <c r="AD33" s="16">
        <v>1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22">
        <v>0</v>
      </c>
      <c r="AK33" s="34">
        <v>65</v>
      </c>
    </row>
    <row r="34" spans="1:37" x14ac:dyDescent="0.3">
      <c r="A34" s="32" t="s">
        <v>62</v>
      </c>
      <c r="B34" s="16">
        <v>1</v>
      </c>
      <c r="C34" s="16">
        <v>0</v>
      </c>
      <c r="D34" s="16">
        <v>2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/>
      <c r="M34" s="16">
        <v>0</v>
      </c>
      <c r="N34" s="16">
        <v>41</v>
      </c>
      <c r="O34" s="16">
        <v>0</v>
      </c>
      <c r="P34" s="16">
        <v>0</v>
      </c>
      <c r="Q34" s="16">
        <v>13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34">
        <v>20</v>
      </c>
      <c r="Z34" s="16">
        <v>0</v>
      </c>
      <c r="AA34" s="16">
        <v>0</v>
      </c>
      <c r="AB34" s="16">
        <v>24</v>
      </c>
      <c r="AC34" s="16">
        <v>2</v>
      </c>
      <c r="AD34" s="16">
        <v>0</v>
      </c>
      <c r="AE34" s="16">
        <v>0</v>
      </c>
      <c r="AF34" s="16">
        <v>11</v>
      </c>
      <c r="AG34" s="16">
        <v>0</v>
      </c>
      <c r="AH34" s="16">
        <v>1</v>
      </c>
      <c r="AI34" s="16">
        <v>9</v>
      </c>
      <c r="AJ34" s="22">
        <v>0</v>
      </c>
      <c r="AK34" s="34">
        <v>124</v>
      </c>
    </row>
    <row r="35" spans="1:37" x14ac:dyDescent="0.3">
      <c r="A35" s="32" t="s">
        <v>66</v>
      </c>
      <c r="B35" s="16">
        <v>0</v>
      </c>
      <c r="C35" s="16">
        <v>0</v>
      </c>
      <c r="D35" s="16">
        <v>7</v>
      </c>
      <c r="E35" s="16">
        <v>0</v>
      </c>
      <c r="F35" s="16">
        <v>0</v>
      </c>
      <c r="G35" s="16">
        <v>0</v>
      </c>
      <c r="H35" s="16">
        <v>9</v>
      </c>
      <c r="I35" s="16">
        <v>0</v>
      </c>
      <c r="J35" s="16">
        <v>0</v>
      </c>
      <c r="K35" s="16">
        <v>0</v>
      </c>
      <c r="L35" s="16"/>
      <c r="M35" s="16">
        <v>0</v>
      </c>
      <c r="N35" s="16">
        <v>0</v>
      </c>
      <c r="O35" s="16">
        <v>0</v>
      </c>
      <c r="P35" s="16">
        <v>0</v>
      </c>
      <c r="Q35" s="16">
        <v>1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34">
        <v>0</v>
      </c>
      <c r="Z35" s="16">
        <v>0</v>
      </c>
      <c r="AA35" s="16">
        <v>8</v>
      </c>
      <c r="AB35" s="16">
        <v>1</v>
      </c>
      <c r="AC35" s="16">
        <v>1</v>
      </c>
      <c r="AD35" s="16">
        <v>2</v>
      </c>
      <c r="AE35" s="16">
        <v>0</v>
      </c>
      <c r="AF35" s="16">
        <v>0</v>
      </c>
      <c r="AG35" s="16">
        <v>6</v>
      </c>
      <c r="AH35" s="16">
        <v>0</v>
      </c>
      <c r="AI35" s="16">
        <v>0</v>
      </c>
      <c r="AJ35" s="22">
        <v>0</v>
      </c>
      <c r="AK35" s="34">
        <v>35</v>
      </c>
    </row>
    <row r="36" spans="1:37" x14ac:dyDescent="0.3">
      <c r="A36" s="32" t="s">
        <v>67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/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34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22">
        <v>0</v>
      </c>
      <c r="AK36" s="34">
        <v>0</v>
      </c>
    </row>
    <row r="37" spans="1:37" x14ac:dyDescent="0.3">
      <c r="A37" s="32" t="s">
        <v>68</v>
      </c>
      <c r="B37" s="16">
        <v>0</v>
      </c>
      <c r="C37" s="16">
        <v>8</v>
      </c>
      <c r="D37" s="16">
        <v>7</v>
      </c>
      <c r="E37" s="16">
        <v>1</v>
      </c>
      <c r="F37" s="16">
        <v>0</v>
      </c>
      <c r="G37" s="16">
        <v>1</v>
      </c>
      <c r="H37" s="16">
        <v>5</v>
      </c>
      <c r="I37" s="16">
        <v>0</v>
      </c>
      <c r="J37" s="16">
        <v>1</v>
      </c>
      <c r="K37" s="16">
        <v>0</v>
      </c>
      <c r="L37" s="16"/>
      <c r="M37" s="16">
        <v>0</v>
      </c>
      <c r="N37" s="16">
        <v>1</v>
      </c>
      <c r="O37" s="16">
        <v>3</v>
      </c>
      <c r="P37" s="16">
        <v>0</v>
      </c>
      <c r="Q37" s="16">
        <v>7</v>
      </c>
      <c r="R37" s="16">
        <v>1</v>
      </c>
      <c r="S37" s="16">
        <v>0</v>
      </c>
      <c r="T37" s="16">
        <v>0</v>
      </c>
      <c r="U37" s="16">
        <v>0</v>
      </c>
      <c r="V37" s="16">
        <v>0</v>
      </c>
      <c r="W37" s="16">
        <v>40</v>
      </c>
      <c r="X37" s="16">
        <v>0</v>
      </c>
      <c r="Y37" s="34">
        <v>1</v>
      </c>
      <c r="Z37" s="16">
        <v>1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22">
        <v>0</v>
      </c>
      <c r="AK37" s="34">
        <v>77</v>
      </c>
    </row>
    <row r="38" spans="1:37" x14ac:dyDescent="0.3">
      <c r="A38" s="32" t="s">
        <v>71</v>
      </c>
      <c r="B38" s="16">
        <v>0</v>
      </c>
      <c r="C38" s="16">
        <v>0</v>
      </c>
      <c r="D38" s="16">
        <v>0</v>
      </c>
      <c r="E38" s="16">
        <v>0</v>
      </c>
      <c r="F38" s="16">
        <v>8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/>
      <c r="M38" s="16">
        <v>0</v>
      </c>
      <c r="N38" s="16">
        <v>0</v>
      </c>
      <c r="O38" s="16">
        <v>0</v>
      </c>
      <c r="P38" s="16">
        <v>0</v>
      </c>
      <c r="Q38" s="16">
        <v>1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34">
        <v>7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22">
        <v>0</v>
      </c>
      <c r="AK38" s="34">
        <v>16</v>
      </c>
    </row>
    <row r="39" spans="1:37" x14ac:dyDescent="0.3">
      <c r="A39" s="33" t="s">
        <v>72</v>
      </c>
      <c r="B39" s="16">
        <v>0</v>
      </c>
      <c r="C39" s="16">
        <v>7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/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34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22">
        <v>0</v>
      </c>
      <c r="AK39" s="34">
        <v>7</v>
      </c>
    </row>
    <row r="40" spans="1:37" x14ac:dyDescent="0.3">
      <c r="A40" s="33" t="s">
        <v>73</v>
      </c>
      <c r="B40" s="16">
        <v>0</v>
      </c>
      <c r="C40" s="16">
        <v>7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/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2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34">
        <v>0</v>
      </c>
      <c r="Z40" s="16">
        <v>0</v>
      </c>
      <c r="AA40" s="16">
        <v>3</v>
      </c>
      <c r="AB40" s="16">
        <v>8</v>
      </c>
      <c r="AC40" s="16">
        <v>0</v>
      </c>
      <c r="AD40" s="16">
        <v>0</v>
      </c>
      <c r="AE40" s="16">
        <v>2</v>
      </c>
      <c r="AF40" s="16">
        <v>0</v>
      </c>
      <c r="AG40" s="16">
        <v>2</v>
      </c>
      <c r="AH40" s="16">
        <v>0</v>
      </c>
      <c r="AI40" s="16">
        <v>0</v>
      </c>
      <c r="AJ40" s="22">
        <v>2</v>
      </c>
      <c r="AK40" s="34">
        <v>26</v>
      </c>
    </row>
    <row r="41" spans="1:37" x14ac:dyDescent="0.3">
      <c r="A41" s="33" t="s">
        <v>74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/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34">
        <v>6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22">
        <v>0</v>
      </c>
      <c r="AK41" s="34">
        <v>6</v>
      </c>
    </row>
    <row r="42" spans="1:37" x14ac:dyDescent="0.3">
      <c r="A42" s="33" t="s">
        <v>75</v>
      </c>
      <c r="B42" s="16">
        <v>0</v>
      </c>
      <c r="C42" s="16">
        <v>13</v>
      </c>
      <c r="D42" s="16">
        <v>13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/>
      <c r="M42" s="16">
        <v>0</v>
      </c>
      <c r="N42" s="16">
        <v>0</v>
      </c>
      <c r="O42" s="16">
        <v>0</v>
      </c>
      <c r="P42" s="16">
        <v>0</v>
      </c>
      <c r="Q42" s="16">
        <v>13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34">
        <v>0</v>
      </c>
      <c r="Z42" s="16">
        <v>0</v>
      </c>
      <c r="AA42" s="16">
        <v>0</v>
      </c>
      <c r="AB42" s="16">
        <v>34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3</v>
      </c>
      <c r="AI42" s="16">
        <v>5</v>
      </c>
      <c r="AJ42" s="22">
        <v>18</v>
      </c>
      <c r="AK42" s="34">
        <v>99</v>
      </c>
    </row>
    <row r="43" spans="1:37" x14ac:dyDescent="0.3">
      <c r="A43" s="33" t="s">
        <v>76</v>
      </c>
      <c r="B43" s="16">
        <v>0</v>
      </c>
      <c r="C43" s="16">
        <v>29</v>
      </c>
      <c r="D43" s="16">
        <v>8</v>
      </c>
      <c r="E43" s="16">
        <v>0</v>
      </c>
      <c r="F43" s="16">
        <v>14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/>
      <c r="M43" s="16">
        <v>0</v>
      </c>
      <c r="N43" s="16">
        <v>42</v>
      </c>
      <c r="O43" s="16">
        <v>0</v>
      </c>
      <c r="P43" s="16">
        <v>0</v>
      </c>
      <c r="Q43" s="16">
        <v>62</v>
      </c>
      <c r="R43" s="16">
        <v>0</v>
      </c>
      <c r="S43" s="16">
        <v>15</v>
      </c>
      <c r="T43" s="16">
        <v>1</v>
      </c>
      <c r="U43" s="16">
        <v>0</v>
      </c>
      <c r="V43" s="16">
        <v>0</v>
      </c>
      <c r="W43" s="16">
        <v>0</v>
      </c>
      <c r="X43" s="16">
        <v>0</v>
      </c>
      <c r="Y43" s="34">
        <v>0</v>
      </c>
      <c r="Z43" s="16">
        <v>13</v>
      </c>
      <c r="AA43" s="16">
        <v>16</v>
      </c>
      <c r="AB43" s="16">
        <v>17</v>
      </c>
      <c r="AC43" s="16">
        <v>4</v>
      </c>
      <c r="AD43" s="16">
        <v>15</v>
      </c>
      <c r="AE43" s="16">
        <v>10</v>
      </c>
      <c r="AF43" s="16">
        <v>4</v>
      </c>
      <c r="AG43" s="16">
        <v>19</v>
      </c>
      <c r="AH43" s="16">
        <v>0</v>
      </c>
      <c r="AI43" s="16">
        <v>10</v>
      </c>
      <c r="AJ43" s="22">
        <v>0</v>
      </c>
      <c r="AK43" s="34">
        <v>279</v>
      </c>
    </row>
    <row r="44" spans="1:37" x14ac:dyDescent="0.3">
      <c r="A44" s="33" t="s">
        <v>78</v>
      </c>
      <c r="B44" s="16">
        <v>0</v>
      </c>
      <c r="C44" s="16">
        <v>42</v>
      </c>
      <c r="D44" s="16">
        <v>0</v>
      </c>
      <c r="E44" s="16">
        <v>0</v>
      </c>
      <c r="F44" s="16">
        <v>78</v>
      </c>
      <c r="G44" s="16">
        <v>0</v>
      </c>
      <c r="H44" s="16">
        <v>0</v>
      </c>
      <c r="I44" s="16">
        <v>0</v>
      </c>
      <c r="J44" s="16">
        <v>0</v>
      </c>
      <c r="K44" s="16">
        <v>1</v>
      </c>
      <c r="L44" s="16"/>
      <c r="M44" s="16">
        <v>2</v>
      </c>
      <c r="N44" s="16">
        <v>22</v>
      </c>
      <c r="O44" s="16">
        <v>0</v>
      </c>
      <c r="P44" s="16">
        <v>0</v>
      </c>
      <c r="Q44" s="16">
        <v>97</v>
      </c>
      <c r="R44" s="16">
        <v>0</v>
      </c>
      <c r="S44" s="16">
        <v>21</v>
      </c>
      <c r="T44" s="16">
        <v>0</v>
      </c>
      <c r="U44" s="16">
        <v>1</v>
      </c>
      <c r="V44" s="16">
        <v>0</v>
      </c>
      <c r="W44" s="16">
        <v>0</v>
      </c>
      <c r="X44" s="16">
        <v>0</v>
      </c>
      <c r="Y44" s="34">
        <v>0</v>
      </c>
      <c r="Z44" s="16">
        <v>0</v>
      </c>
      <c r="AA44" s="16">
        <v>0</v>
      </c>
      <c r="AB44" s="16">
        <v>1</v>
      </c>
      <c r="AC44" s="16">
        <v>0</v>
      </c>
      <c r="AD44" s="16">
        <v>0</v>
      </c>
      <c r="AE44" s="16">
        <v>0</v>
      </c>
      <c r="AF44" s="16">
        <v>1</v>
      </c>
      <c r="AG44" s="16">
        <v>0</v>
      </c>
      <c r="AH44" s="16">
        <v>0</v>
      </c>
      <c r="AI44" s="16">
        <v>2</v>
      </c>
      <c r="AJ44" s="22">
        <v>0</v>
      </c>
      <c r="AK44" s="34">
        <v>268</v>
      </c>
    </row>
    <row r="45" spans="1:37" x14ac:dyDescent="0.3">
      <c r="A45" s="33" t="s">
        <v>79</v>
      </c>
      <c r="B45" s="16">
        <v>1</v>
      </c>
      <c r="C45" s="16">
        <v>0</v>
      </c>
      <c r="D45" s="16">
        <v>20</v>
      </c>
      <c r="E45" s="16">
        <v>0</v>
      </c>
      <c r="F45" s="16">
        <v>16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/>
      <c r="M45" s="16">
        <v>0</v>
      </c>
      <c r="N45" s="16">
        <v>39</v>
      </c>
      <c r="O45" s="16">
        <v>0</v>
      </c>
      <c r="P45" s="16">
        <v>0</v>
      </c>
      <c r="Q45" s="16">
        <v>7</v>
      </c>
      <c r="R45" s="16">
        <v>0</v>
      </c>
      <c r="S45" s="16">
        <v>27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34">
        <v>6</v>
      </c>
      <c r="Z45" s="16">
        <v>0</v>
      </c>
      <c r="AA45" s="16">
        <v>22</v>
      </c>
      <c r="AB45" s="16">
        <v>2</v>
      </c>
      <c r="AC45" s="16">
        <v>0</v>
      </c>
      <c r="AD45" s="16">
        <v>0</v>
      </c>
      <c r="AE45" s="16">
        <v>0</v>
      </c>
      <c r="AF45" s="16">
        <v>0</v>
      </c>
      <c r="AG45" s="16">
        <v>3</v>
      </c>
      <c r="AH45" s="16">
        <v>0</v>
      </c>
      <c r="AI45" s="16">
        <v>5</v>
      </c>
      <c r="AJ45" s="22">
        <v>0</v>
      </c>
      <c r="AK45" s="34">
        <v>148</v>
      </c>
    </row>
    <row r="46" spans="1:37" x14ac:dyDescent="0.3">
      <c r="A46" s="33" t="s">
        <v>83</v>
      </c>
      <c r="B46" s="16">
        <v>0</v>
      </c>
      <c r="C46" s="16">
        <v>4</v>
      </c>
      <c r="D46" s="16">
        <v>0</v>
      </c>
      <c r="E46" s="16">
        <v>0</v>
      </c>
      <c r="F46" s="16">
        <v>9</v>
      </c>
      <c r="G46" s="16">
        <v>0</v>
      </c>
      <c r="H46" s="16">
        <v>21</v>
      </c>
      <c r="I46" s="16">
        <v>0</v>
      </c>
      <c r="J46" s="16">
        <v>0</v>
      </c>
      <c r="K46" s="16">
        <v>0</v>
      </c>
      <c r="L46" s="16"/>
      <c r="M46" s="16">
        <v>1</v>
      </c>
      <c r="N46" s="16">
        <v>19</v>
      </c>
      <c r="O46" s="16">
        <v>0</v>
      </c>
      <c r="P46" s="16">
        <v>0</v>
      </c>
      <c r="Q46" s="16">
        <v>7</v>
      </c>
      <c r="R46" s="16">
        <v>0</v>
      </c>
      <c r="S46" s="16">
        <v>0</v>
      </c>
      <c r="T46" s="16">
        <v>0</v>
      </c>
      <c r="U46" s="16">
        <v>11</v>
      </c>
      <c r="V46" s="16">
        <v>0</v>
      </c>
      <c r="W46" s="16">
        <v>0</v>
      </c>
      <c r="X46" s="16">
        <v>0</v>
      </c>
      <c r="Y46" s="34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22">
        <v>0</v>
      </c>
      <c r="AK46" s="34">
        <v>72</v>
      </c>
    </row>
    <row r="47" spans="1:37" x14ac:dyDescent="0.3">
      <c r="A47" s="33" t="s">
        <v>84</v>
      </c>
      <c r="B47" s="16">
        <v>0</v>
      </c>
      <c r="C47" s="16">
        <v>6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/>
      <c r="M47" s="16">
        <v>0</v>
      </c>
      <c r="N47" s="16">
        <v>0</v>
      </c>
      <c r="O47" s="16">
        <v>0</v>
      </c>
      <c r="P47" s="16">
        <v>0</v>
      </c>
      <c r="Q47" s="16">
        <v>15</v>
      </c>
      <c r="R47" s="16">
        <v>0</v>
      </c>
      <c r="S47" s="16">
        <v>3</v>
      </c>
      <c r="T47" s="16">
        <v>0</v>
      </c>
      <c r="U47" s="16">
        <v>0</v>
      </c>
      <c r="V47" s="16">
        <v>0</v>
      </c>
      <c r="W47" s="16">
        <v>0</v>
      </c>
      <c r="X47" s="16">
        <v>5</v>
      </c>
      <c r="Y47" s="34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22">
        <v>0</v>
      </c>
      <c r="AK47" s="34">
        <v>29</v>
      </c>
    </row>
    <row r="48" spans="1:37" x14ac:dyDescent="0.3">
      <c r="A48" s="33" t="s">
        <v>85</v>
      </c>
      <c r="B48" s="16">
        <v>0</v>
      </c>
      <c r="C48" s="16">
        <v>6</v>
      </c>
      <c r="D48" s="16">
        <v>7</v>
      </c>
      <c r="E48" s="16">
        <v>0</v>
      </c>
      <c r="F48" s="16">
        <v>7</v>
      </c>
      <c r="G48" s="16">
        <v>0</v>
      </c>
      <c r="H48" s="16">
        <v>0</v>
      </c>
      <c r="I48" s="16">
        <v>3</v>
      </c>
      <c r="J48" s="16">
        <v>0</v>
      </c>
      <c r="K48" s="16">
        <v>1</v>
      </c>
      <c r="L48" s="16"/>
      <c r="M48" s="16">
        <v>0</v>
      </c>
      <c r="N48" s="16">
        <v>4</v>
      </c>
      <c r="O48" s="16">
        <v>0</v>
      </c>
      <c r="P48" s="16">
        <v>7</v>
      </c>
      <c r="Q48" s="16">
        <v>6</v>
      </c>
      <c r="R48" s="16">
        <v>0</v>
      </c>
      <c r="S48" s="16">
        <v>4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34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22">
        <v>2</v>
      </c>
      <c r="AK48" s="34">
        <v>47</v>
      </c>
    </row>
    <row r="49" spans="1:38" x14ac:dyDescent="0.3">
      <c r="A49" s="33" t="s">
        <v>86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/>
      <c r="M49" s="16">
        <v>0</v>
      </c>
      <c r="N49" s="16">
        <v>0</v>
      </c>
      <c r="O49" s="16">
        <v>0</v>
      </c>
      <c r="P49" s="16">
        <v>0</v>
      </c>
      <c r="Q49" s="16">
        <v>11</v>
      </c>
      <c r="R49" s="16">
        <v>0</v>
      </c>
      <c r="S49" s="16">
        <v>1</v>
      </c>
      <c r="T49" s="16">
        <v>0</v>
      </c>
      <c r="U49" s="16">
        <v>0</v>
      </c>
      <c r="V49" s="16">
        <v>0</v>
      </c>
      <c r="W49" s="16">
        <v>0</v>
      </c>
      <c r="X49" s="16">
        <v>5</v>
      </c>
      <c r="Y49" s="34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22">
        <v>0</v>
      </c>
      <c r="AK49" s="34">
        <v>17</v>
      </c>
    </row>
    <row r="50" spans="1:38" x14ac:dyDescent="0.3">
      <c r="A50" s="33" t="s">
        <v>87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22</v>
      </c>
      <c r="K50" s="16">
        <v>0</v>
      </c>
      <c r="L50" s="16"/>
      <c r="M50" s="16">
        <v>0</v>
      </c>
      <c r="N50" s="16">
        <v>0</v>
      </c>
      <c r="O50" s="16">
        <v>0</v>
      </c>
      <c r="P50" s="16">
        <v>0</v>
      </c>
      <c r="Q50" s="16">
        <v>4</v>
      </c>
      <c r="R50" s="16">
        <v>0</v>
      </c>
      <c r="S50" s="16">
        <v>0</v>
      </c>
      <c r="T50" s="16">
        <v>0</v>
      </c>
      <c r="U50" s="16">
        <v>12</v>
      </c>
      <c r="V50" s="16">
        <v>0</v>
      </c>
      <c r="W50" s="16">
        <v>0</v>
      </c>
      <c r="X50" s="16">
        <v>0</v>
      </c>
      <c r="Y50" s="34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22">
        <v>0</v>
      </c>
      <c r="AK50" s="34">
        <v>38</v>
      </c>
    </row>
    <row r="51" spans="1:38" x14ac:dyDescent="0.3">
      <c r="A51" s="33" t="s">
        <v>88</v>
      </c>
      <c r="B51" s="16">
        <v>0</v>
      </c>
      <c r="C51" s="16">
        <v>12</v>
      </c>
      <c r="D51" s="16">
        <v>0</v>
      </c>
      <c r="E51" s="16">
        <v>0</v>
      </c>
      <c r="F51" s="16">
        <v>3</v>
      </c>
      <c r="G51" s="16">
        <v>0</v>
      </c>
      <c r="H51" s="16">
        <v>0</v>
      </c>
      <c r="I51" s="16">
        <v>0</v>
      </c>
      <c r="J51" s="16">
        <v>4</v>
      </c>
      <c r="K51" s="16">
        <v>17</v>
      </c>
      <c r="L51" s="16"/>
      <c r="M51" s="16">
        <v>0</v>
      </c>
      <c r="N51" s="16">
        <v>0</v>
      </c>
      <c r="O51" s="16">
        <v>0</v>
      </c>
      <c r="P51" s="16">
        <v>0</v>
      </c>
      <c r="Q51" s="16">
        <v>10</v>
      </c>
      <c r="R51" s="16">
        <v>0</v>
      </c>
      <c r="S51" s="16">
        <v>12</v>
      </c>
      <c r="T51" s="16">
        <v>0</v>
      </c>
      <c r="U51" s="16">
        <v>0</v>
      </c>
      <c r="V51" s="16">
        <v>1</v>
      </c>
      <c r="W51" s="16">
        <v>0</v>
      </c>
      <c r="X51" s="16">
        <v>0</v>
      </c>
      <c r="Y51" s="34">
        <v>0</v>
      </c>
      <c r="Z51" s="16">
        <v>0</v>
      </c>
      <c r="AA51" s="16">
        <v>0</v>
      </c>
      <c r="AB51" s="16">
        <v>3</v>
      </c>
      <c r="AC51" s="16">
        <v>0</v>
      </c>
      <c r="AD51" s="16">
        <v>0</v>
      </c>
      <c r="AE51" s="16">
        <v>0</v>
      </c>
      <c r="AF51" s="16">
        <v>5</v>
      </c>
      <c r="AG51" s="16">
        <v>0</v>
      </c>
      <c r="AH51" s="16">
        <v>0</v>
      </c>
      <c r="AI51" s="16">
        <v>6</v>
      </c>
      <c r="AJ51" s="22">
        <v>0</v>
      </c>
      <c r="AK51" s="34">
        <v>73</v>
      </c>
    </row>
    <row r="52" spans="1:38" x14ac:dyDescent="0.3">
      <c r="A52" s="33" t="s">
        <v>89</v>
      </c>
      <c r="B52" s="16">
        <v>0</v>
      </c>
      <c r="C52" s="16">
        <v>0</v>
      </c>
      <c r="D52" s="16">
        <v>11</v>
      </c>
      <c r="E52" s="16">
        <v>0</v>
      </c>
      <c r="F52" s="16">
        <v>2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/>
      <c r="M52" s="16">
        <v>0</v>
      </c>
      <c r="N52" s="16">
        <v>0</v>
      </c>
      <c r="O52" s="16">
        <v>0</v>
      </c>
      <c r="P52" s="16">
        <v>0</v>
      </c>
      <c r="Q52" s="16">
        <v>2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59</v>
      </c>
      <c r="X52" s="16">
        <v>0</v>
      </c>
      <c r="Y52" s="34">
        <v>0</v>
      </c>
      <c r="Z52" s="16">
        <v>0</v>
      </c>
      <c r="AA52" s="16">
        <v>1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2</v>
      </c>
      <c r="AJ52" s="22">
        <v>0</v>
      </c>
      <c r="AK52" s="34">
        <v>77</v>
      </c>
    </row>
    <row r="53" spans="1:38" ht="16.5" customHeight="1" x14ac:dyDescent="0.3">
      <c r="A53" s="33" t="s">
        <v>90</v>
      </c>
      <c r="B53" s="16">
        <v>0</v>
      </c>
      <c r="C53" s="16">
        <v>20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/>
      <c r="M53" s="16">
        <v>0</v>
      </c>
      <c r="N53" s="16">
        <v>0</v>
      </c>
      <c r="O53" s="16">
        <v>0</v>
      </c>
      <c r="P53" s="16">
        <v>0</v>
      </c>
      <c r="Q53" s="16">
        <v>2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67</v>
      </c>
      <c r="X53" s="16">
        <v>0</v>
      </c>
      <c r="Y53" s="34">
        <v>0</v>
      </c>
      <c r="Z53" s="16">
        <v>0</v>
      </c>
      <c r="AA53" s="16">
        <v>1</v>
      </c>
      <c r="AB53" s="16">
        <v>0</v>
      </c>
      <c r="AC53" s="16">
        <v>0</v>
      </c>
      <c r="AD53" s="16">
        <v>2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22">
        <v>0</v>
      </c>
      <c r="AK53" s="34">
        <v>92</v>
      </c>
    </row>
    <row r="54" spans="1:38" ht="16.5" customHeight="1" x14ac:dyDescent="0.3">
      <c r="A54" s="33" t="s">
        <v>99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/>
      <c r="M54" s="16">
        <v>0</v>
      </c>
      <c r="N54" s="16">
        <v>1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1</v>
      </c>
      <c r="V54" s="16">
        <v>0</v>
      </c>
      <c r="W54" s="16">
        <v>0</v>
      </c>
      <c r="X54" s="16">
        <v>0</v>
      </c>
      <c r="Y54" s="34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22">
        <v>0</v>
      </c>
      <c r="AK54" s="34">
        <v>2</v>
      </c>
      <c r="AL54" s="16"/>
    </row>
    <row r="55" spans="1:38" ht="16.5" customHeight="1" x14ac:dyDescent="0.3">
      <c r="A55" s="33" t="s">
        <v>101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/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6</v>
      </c>
      <c r="X55" s="16">
        <v>0</v>
      </c>
      <c r="Y55" s="34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22">
        <v>0</v>
      </c>
      <c r="AK55" s="34">
        <v>6</v>
      </c>
      <c r="AL55" s="16"/>
    </row>
    <row r="56" spans="1:38" ht="16.5" customHeight="1" x14ac:dyDescent="0.3">
      <c r="A56" s="33" t="s">
        <v>102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/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17</v>
      </c>
      <c r="X56" s="16">
        <v>0</v>
      </c>
      <c r="Y56" s="34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22">
        <v>0</v>
      </c>
      <c r="AK56" s="34">
        <v>17</v>
      </c>
      <c r="AL56" s="16"/>
    </row>
    <row r="57" spans="1:38" ht="16.5" customHeight="1" x14ac:dyDescent="0.3">
      <c r="A57" s="33" t="s">
        <v>103</v>
      </c>
      <c r="B57" s="16">
        <v>0</v>
      </c>
      <c r="C57" s="16">
        <v>3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/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33</v>
      </c>
      <c r="X57" s="16">
        <v>0</v>
      </c>
      <c r="Y57" s="34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22">
        <v>0</v>
      </c>
      <c r="AK57" s="34">
        <v>36</v>
      </c>
      <c r="AL57" s="16"/>
    </row>
    <row r="58" spans="1:38" ht="16.5" customHeight="1" x14ac:dyDescent="0.3">
      <c r="A58" s="33" t="s">
        <v>104</v>
      </c>
      <c r="B58" s="16">
        <v>0</v>
      </c>
      <c r="C58" s="16">
        <v>6</v>
      </c>
      <c r="D58" s="16">
        <v>7</v>
      </c>
      <c r="E58" s="16">
        <v>0</v>
      </c>
      <c r="F58" s="16">
        <v>7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/>
      <c r="M58" s="16">
        <v>0</v>
      </c>
      <c r="N58" s="16">
        <v>0</v>
      </c>
      <c r="O58" s="16">
        <v>0</v>
      </c>
      <c r="P58" s="16">
        <v>0</v>
      </c>
      <c r="Q58" s="16">
        <v>16</v>
      </c>
      <c r="R58" s="16">
        <v>0</v>
      </c>
      <c r="S58" s="16">
        <v>10</v>
      </c>
      <c r="T58" s="16">
        <v>0</v>
      </c>
      <c r="U58" s="16">
        <v>0</v>
      </c>
      <c r="V58" s="16">
        <v>0</v>
      </c>
      <c r="W58" s="16">
        <v>3</v>
      </c>
      <c r="X58" s="16">
        <v>0</v>
      </c>
      <c r="Y58" s="34">
        <v>7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22">
        <v>0</v>
      </c>
      <c r="AK58" s="34">
        <v>56</v>
      </c>
      <c r="AL58" s="16"/>
    </row>
    <row r="59" spans="1:38" ht="16.5" customHeight="1" x14ac:dyDescent="0.3">
      <c r="A59" s="33" t="s">
        <v>105</v>
      </c>
      <c r="B59" s="16">
        <v>0</v>
      </c>
      <c r="C59" s="16">
        <v>10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/>
      <c r="M59" s="16">
        <v>0</v>
      </c>
      <c r="N59" s="16">
        <v>13</v>
      </c>
      <c r="O59" s="16">
        <v>0</v>
      </c>
      <c r="P59" s="16">
        <v>0</v>
      </c>
      <c r="Q59" s="16">
        <v>0</v>
      </c>
      <c r="R59" s="16">
        <v>28</v>
      </c>
      <c r="S59" s="16">
        <v>2</v>
      </c>
      <c r="T59" s="16">
        <v>0</v>
      </c>
      <c r="U59" s="16">
        <v>0</v>
      </c>
      <c r="V59" s="16">
        <v>0</v>
      </c>
      <c r="W59" s="16">
        <v>71</v>
      </c>
      <c r="X59" s="16">
        <v>0</v>
      </c>
      <c r="Y59" s="34">
        <v>4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22">
        <v>0</v>
      </c>
      <c r="AK59" s="34">
        <v>128</v>
      </c>
      <c r="AL59" s="16"/>
    </row>
    <row r="60" spans="1:38" ht="16.5" customHeight="1" x14ac:dyDescent="0.3">
      <c r="A60" s="33" t="s">
        <v>106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/>
      <c r="M60" s="16">
        <v>0</v>
      </c>
      <c r="N60" s="16">
        <v>0</v>
      </c>
      <c r="O60" s="16">
        <v>0</v>
      </c>
      <c r="P60" s="16">
        <v>0</v>
      </c>
      <c r="Q60" s="16">
        <v>2</v>
      </c>
      <c r="R60" s="16">
        <v>52</v>
      </c>
      <c r="S60" s="16">
        <v>1</v>
      </c>
      <c r="T60" s="16">
        <v>0</v>
      </c>
      <c r="U60" s="16">
        <v>0</v>
      </c>
      <c r="V60" s="16">
        <v>0</v>
      </c>
      <c r="W60" s="16">
        <v>15</v>
      </c>
      <c r="X60" s="16">
        <v>0</v>
      </c>
      <c r="Y60" s="34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22">
        <v>0</v>
      </c>
      <c r="AK60" s="34">
        <v>70</v>
      </c>
      <c r="AL60" s="16"/>
    </row>
    <row r="61" spans="1:38" ht="16.5" customHeight="1" x14ac:dyDescent="0.3">
      <c r="A61" s="33" t="s">
        <v>107</v>
      </c>
      <c r="B61" s="16">
        <v>0</v>
      </c>
      <c r="C61" s="16">
        <v>0</v>
      </c>
      <c r="D61" s="16">
        <v>0</v>
      </c>
      <c r="E61" s="16">
        <v>22</v>
      </c>
      <c r="F61" s="16">
        <v>8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/>
      <c r="M61" s="16">
        <v>0</v>
      </c>
      <c r="N61" s="16">
        <v>0</v>
      </c>
      <c r="O61" s="16">
        <v>0</v>
      </c>
      <c r="P61" s="16">
        <v>0</v>
      </c>
      <c r="Q61" s="16">
        <v>11</v>
      </c>
      <c r="R61" s="16">
        <v>35</v>
      </c>
      <c r="S61" s="16">
        <v>0</v>
      </c>
      <c r="T61" s="16">
        <v>0</v>
      </c>
      <c r="U61" s="16">
        <v>0</v>
      </c>
      <c r="V61" s="16">
        <v>0</v>
      </c>
      <c r="W61" s="16">
        <v>19</v>
      </c>
      <c r="X61" s="16">
        <v>0</v>
      </c>
      <c r="Y61" s="34">
        <v>0</v>
      </c>
      <c r="Z61" s="16">
        <v>0</v>
      </c>
      <c r="AA61" s="16">
        <v>1</v>
      </c>
      <c r="AB61" s="16">
        <v>2</v>
      </c>
      <c r="AC61" s="16">
        <v>0</v>
      </c>
      <c r="AD61" s="16">
        <v>2</v>
      </c>
      <c r="AE61" s="16">
        <v>0</v>
      </c>
      <c r="AF61" s="16">
        <v>0</v>
      </c>
      <c r="AG61" s="16">
        <v>2</v>
      </c>
      <c r="AH61" s="16">
        <v>0</v>
      </c>
      <c r="AI61" s="16">
        <v>4</v>
      </c>
      <c r="AJ61" s="22">
        <v>1</v>
      </c>
      <c r="AK61" s="34">
        <v>107</v>
      </c>
      <c r="AL61" s="16"/>
    </row>
    <row r="62" spans="1:38" ht="16.5" customHeight="1" x14ac:dyDescent="0.3">
      <c r="A62" s="33" t="s">
        <v>108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/>
      <c r="M62" s="16">
        <v>0</v>
      </c>
      <c r="N62" s="16">
        <v>0</v>
      </c>
      <c r="O62" s="16">
        <v>0</v>
      </c>
      <c r="P62" s="16">
        <v>0</v>
      </c>
      <c r="Q62" s="16">
        <v>11</v>
      </c>
      <c r="R62" s="16">
        <v>43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34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22">
        <v>0</v>
      </c>
      <c r="AK62" s="34">
        <v>54</v>
      </c>
      <c r="AL62" s="16"/>
    </row>
    <row r="63" spans="1:38" ht="16.5" customHeight="1" x14ac:dyDescent="0.3">
      <c r="A63" s="33" t="s">
        <v>109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/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1</v>
      </c>
      <c r="X63" s="16">
        <v>0</v>
      </c>
      <c r="Y63" s="34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22">
        <v>0</v>
      </c>
      <c r="AK63" s="34">
        <v>1</v>
      </c>
      <c r="AL63" s="16"/>
    </row>
    <row r="64" spans="1:38" ht="16.5" customHeight="1" x14ac:dyDescent="0.3">
      <c r="A64" s="33" t="s">
        <v>110</v>
      </c>
      <c r="B64" s="16">
        <v>0</v>
      </c>
      <c r="C64" s="16">
        <v>0</v>
      </c>
      <c r="D64" s="16">
        <v>0</v>
      </c>
      <c r="E64" s="16">
        <v>23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/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13</v>
      </c>
      <c r="T64" s="16">
        <v>0</v>
      </c>
      <c r="U64" s="16">
        <v>0</v>
      </c>
      <c r="V64" s="16">
        <v>0</v>
      </c>
      <c r="W64" s="16">
        <v>40</v>
      </c>
      <c r="X64" s="16">
        <v>0</v>
      </c>
      <c r="Y64" s="34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22">
        <v>0</v>
      </c>
      <c r="AK64" s="34">
        <v>76</v>
      </c>
      <c r="AL64" s="16"/>
    </row>
    <row r="65" spans="1:38" ht="16.5" customHeight="1" x14ac:dyDescent="0.3">
      <c r="A65" s="33" t="s">
        <v>111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/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6</v>
      </c>
      <c r="X65" s="16">
        <v>0</v>
      </c>
      <c r="Y65" s="34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22">
        <v>0</v>
      </c>
      <c r="AK65" s="34">
        <v>6</v>
      </c>
      <c r="AL65" s="16"/>
    </row>
    <row r="66" spans="1:38" ht="16.5" customHeight="1" x14ac:dyDescent="0.3">
      <c r="A66" s="33" t="s">
        <v>112</v>
      </c>
      <c r="B66" s="16">
        <v>0</v>
      </c>
      <c r="C66" s="16">
        <v>11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/>
      <c r="M66" s="16">
        <v>0</v>
      </c>
      <c r="N66" s="16">
        <v>0</v>
      </c>
      <c r="O66" s="16">
        <v>0</v>
      </c>
      <c r="P66" s="16">
        <v>0</v>
      </c>
      <c r="Q66" s="16">
        <v>25</v>
      </c>
      <c r="R66" s="16">
        <v>41</v>
      </c>
      <c r="S66" s="16">
        <v>4</v>
      </c>
      <c r="T66" s="16">
        <v>0</v>
      </c>
      <c r="U66" s="16">
        <v>0</v>
      </c>
      <c r="V66" s="16">
        <v>0</v>
      </c>
      <c r="W66" s="16">
        <v>4</v>
      </c>
      <c r="X66" s="16">
        <v>0</v>
      </c>
      <c r="Y66" s="34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22">
        <v>0</v>
      </c>
      <c r="AK66" s="34">
        <v>85</v>
      </c>
      <c r="AL66" s="16"/>
    </row>
    <row r="67" spans="1:38" ht="16.5" customHeight="1" x14ac:dyDescent="0.3">
      <c r="A67" s="33" t="s">
        <v>113</v>
      </c>
      <c r="B67" s="16">
        <v>0</v>
      </c>
      <c r="C67" s="16">
        <v>11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9</v>
      </c>
      <c r="M67" s="16">
        <v>3</v>
      </c>
      <c r="N67" s="16">
        <v>0</v>
      </c>
      <c r="O67" s="16">
        <v>0</v>
      </c>
      <c r="P67" s="16">
        <v>0</v>
      </c>
      <c r="Q67" s="16">
        <v>0</v>
      </c>
      <c r="R67" s="16">
        <v>15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34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22">
        <v>0</v>
      </c>
      <c r="AK67" s="34">
        <v>38</v>
      </c>
    </row>
    <row r="68" spans="1:38" ht="16.5" customHeight="1" x14ac:dyDescent="0.3">
      <c r="A68" s="33" t="s">
        <v>114</v>
      </c>
      <c r="B68" s="16">
        <v>0</v>
      </c>
      <c r="C68" s="16">
        <v>26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/>
      <c r="M68" s="16">
        <v>0</v>
      </c>
      <c r="N68" s="16">
        <v>13</v>
      </c>
      <c r="O68" s="16">
        <v>0</v>
      </c>
      <c r="P68" s="16">
        <v>0</v>
      </c>
      <c r="Q68" s="16">
        <v>0</v>
      </c>
      <c r="R68" s="16">
        <v>10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34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22">
        <v>0</v>
      </c>
      <c r="AK68" s="34">
        <v>49</v>
      </c>
    </row>
    <row r="69" spans="1:38" ht="16.5" customHeight="1" x14ac:dyDescent="0.3">
      <c r="A69" s="33" t="s">
        <v>115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/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34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22">
        <v>0</v>
      </c>
      <c r="AK69" s="34">
        <v>0</v>
      </c>
    </row>
    <row r="70" spans="1:38" ht="16.5" customHeight="1" x14ac:dyDescent="0.3">
      <c r="A70" s="42" t="s">
        <v>118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/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43">
        <v>0</v>
      </c>
      <c r="S70" s="43">
        <v>0</v>
      </c>
      <c r="T70" s="43">
        <v>0</v>
      </c>
      <c r="U70" s="43">
        <v>0</v>
      </c>
      <c r="V70" s="43">
        <v>0</v>
      </c>
      <c r="W70" s="43">
        <v>0</v>
      </c>
      <c r="X70" s="43">
        <v>0</v>
      </c>
      <c r="Y70" s="44">
        <v>0</v>
      </c>
      <c r="Z70" s="43">
        <v>0</v>
      </c>
      <c r="AA70" s="43">
        <v>0</v>
      </c>
      <c r="AB70" s="43">
        <v>0</v>
      </c>
      <c r="AC70" s="43">
        <v>0</v>
      </c>
      <c r="AD70" s="43">
        <v>0</v>
      </c>
      <c r="AE70" s="43">
        <v>0</v>
      </c>
      <c r="AF70" s="43">
        <v>0</v>
      </c>
      <c r="AG70" s="43">
        <v>0</v>
      </c>
      <c r="AH70" s="43">
        <v>0</v>
      </c>
      <c r="AI70" s="43">
        <v>0</v>
      </c>
      <c r="AJ70" s="45">
        <v>0</v>
      </c>
      <c r="AK70" s="44">
        <v>0</v>
      </c>
    </row>
    <row r="71" spans="1:38" x14ac:dyDescent="0.3">
      <c r="A71" s="56" t="s">
        <v>28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8"/>
    </row>
    <row r="72" spans="1:38" x14ac:dyDescent="0.3">
      <c r="A72" s="30" t="s">
        <v>1</v>
      </c>
      <c r="B72" s="29">
        <f>SUM(B73:B133)</f>
        <v>180</v>
      </c>
      <c r="C72" s="29">
        <f t="shared" ref="C72:AJ72" si="1">SUM(C73:C133)</f>
        <v>7470</v>
      </c>
      <c r="D72" s="29">
        <f t="shared" si="1"/>
        <v>5190</v>
      </c>
      <c r="E72" s="29">
        <f t="shared" si="1"/>
        <v>690</v>
      </c>
      <c r="F72" s="29">
        <f t="shared" si="1"/>
        <v>9759</v>
      </c>
      <c r="G72" s="29">
        <f t="shared" si="1"/>
        <v>330</v>
      </c>
      <c r="H72" s="29">
        <f t="shared" si="1"/>
        <v>1344</v>
      </c>
      <c r="I72" s="29">
        <f t="shared" si="1"/>
        <v>45</v>
      </c>
      <c r="J72" s="29">
        <f t="shared" si="1"/>
        <v>405</v>
      </c>
      <c r="K72" s="29">
        <f t="shared" si="1"/>
        <v>285</v>
      </c>
      <c r="L72" s="29"/>
      <c r="M72" s="29">
        <f t="shared" si="1"/>
        <v>45</v>
      </c>
      <c r="N72" s="29">
        <f t="shared" si="1"/>
        <v>4938</v>
      </c>
      <c r="O72" s="29">
        <f t="shared" si="1"/>
        <v>45</v>
      </c>
      <c r="P72" s="29">
        <f t="shared" si="1"/>
        <v>105</v>
      </c>
      <c r="Q72" s="29">
        <f t="shared" si="1"/>
        <v>15777</v>
      </c>
      <c r="R72" s="29">
        <f t="shared" si="1"/>
        <v>3000</v>
      </c>
      <c r="S72" s="29">
        <f t="shared" si="1"/>
        <v>3345</v>
      </c>
      <c r="T72" s="29">
        <f t="shared" si="1"/>
        <v>15</v>
      </c>
      <c r="U72" s="29">
        <f t="shared" si="1"/>
        <v>375</v>
      </c>
      <c r="V72" s="29">
        <f t="shared" si="1"/>
        <v>15</v>
      </c>
      <c r="W72" s="29">
        <f t="shared" si="1"/>
        <v>10905</v>
      </c>
      <c r="X72" s="29">
        <f t="shared" si="1"/>
        <v>150</v>
      </c>
      <c r="Y72" s="29">
        <f t="shared" si="1"/>
        <v>2961</v>
      </c>
      <c r="Z72" s="29">
        <f t="shared" si="1"/>
        <v>775.5</v>
      </c>
      <c r="AA72" s="29">
        <f t="shared" si="1"/>
        <v>1598</v>
      </c>
      <c r="AB72" s="29">
        <f t="shared" si="1"/>
        <v>3525</v>
      </c>
      <c r="AC72" s="29">
        <f t="shared" si="1"/>
        <v>963.5</v>
      </c>
      <c r="AD72" s="29">
        <f t="shared" si="1"/>
        <v>822.5</v>
      </c>
      <c r="AE72" s="29">
        <f t="shared" si="1"/>
        <v>423</v>
      </c>
      <c r="AF72" s="29">
        <f t="shared" si="1"/>
        <v>493.5</v>
      </c>
      <c r="AG72" s="29">
        <f t="shared" si="1"/>
        <v>869.5</v>
      </c>
      <c r="AH72" s="29">
        <f t="shared" si="1"/>
        <v>94</v>
      </c>
      <c r="AI72" s="29">
        <f t="shared" si="1"/>
        <v>1010.5</v>
      </c>
      <c r="AJ72" s="29">
        <f t="shared" si="1"/>
        <v>752</v>
      </c>
      <c r="AK72" s="29">
        <f>SUM(AK73:AK135)</f>
        <v>80041</v>
      </c>
    </row>
    <row r="73" spans="1:38" x14ac:dyDescent="0.3">
      <c r="A73" s="35" t="s">
        <v>9</v>
      </c>
      <c r="B73" s="36">
        <v>0</v>
      </c>
      <c r="C73" s="36">
        <v>0</v>
      </c>
      <c r="D73" s="36">
        <v>0</v>
      </c>
      <c r="E73" s="36">
        <v>0</v>
      </c>
      <c r="F73" s="36">
        <v>1680</v>
      </c>
      <c r="G73" s="36">
        <v>0</v>
      </c>
      <c r="H73" s="36">
        <v>168</v>
      </c>
      <c r="I73" s="36">
        <v>0</v>
      </c>
      <c r="J73" s="36">
        <v>0</v>
      </c>
      <c r="K73" s="36">
        <v>0</v>
      </c>
      <c r="L73" s="36"/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7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  <c r="AE73" s="36">
        <v>0</v>
      </c>
      <c r="AF73" s="36">
        <v>0</v>
      </c>
      <c r="AG73" s="36">
        <v>0</v>
      </c>
      <c r="AH73" s="36">
        <v>0</v>
      </c>
      <c r="AI73" s="36">
        <v>0</v>
      </c>
      <c r="AJ73" s="38">
        <v>0</v>
      </c>
      <c r="AK73" s="34">
        <v>1848</v>
      </c>
    </row>
    <row r="74" spans="1:38" x14ac:dyDescent="0.3">
      <c r="A74" s="31" t="s">
        <v>10</v>
      </c>
      <c r="B74" s="16">
        <v>0</v>
      </c>
      <c r="C74" s="16">
        <v>0</v>
      </c>
      <c r="D74" s="16">
        <v>264</v>
      </c>
      <c r="E74" s="16">
        <v>0</v>
      </c>
      <c r="F74" s="16">
        <v>228</v>
      </c>
      <c r="G74" s="16">
        <v>0</v>
      </c>
      <c r="H74" s="16">
        <v>36</v>
      </c>
      <c r="I74" s="16">
        <v>0</v>
      </c>
      <c r="J74" s="16">
        <v>0</v>
      </c>
      <c r="K74" s="16">
        <v>0</v>
      </c>
      <c r="L74" s="16"/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34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22">
        <v>0</v>
      </c>
      <c r="AK74" s="34">
        <v>528</v>
      </c>
    </row>
    <row r="75" spans="1:38" x14ac:dyDescent="0.3">
      <c r="A75" s="31" t="s">
        <v>11</v>
      </c>
      <c r="B75" s="16">
        <v>0</v>
      </c>
      <c r="C75" s="16">
        <v>0</v>
      </c>
      <c r="D75" s="16">
        <v>0</v>
      </c>
      <c r="E75" s="16">
        <v>0</v>
      </c>
      <c r="F75" s="16">
        <v>12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/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34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22">
        <v>0</v>
      </c>
      <c r="AK75" s="34">
        <v>12</v>
      </c>
    </row>
    <row r="76" spans="1:38" x14ac:dyDescent="0.3">
      <c r="A76" s="32" t="s">
        <v>12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/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34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22">
        <v>0</v>
      </c>
      <c r="AK76" s="34">
        <v>0</v>
      </c>
    </row>
    <row r="77" spans="1:38" x14ac:dyDescent="0.3">
      <c r="A77" s="32" t="s">
        <v>13</v>
      </c>
      <c r="B77" s="16">
        <v>0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/>
      <c r="M77" s="16">
        <v>0</v>
      </c>
      <c r="N77" s="16">
        <v>0</v>
      </c>
      <c r="O77" s="16">
        <v>0</v>
      </c>
      <c r="P77" s="16">
        <v>0</v>
      </c>
      <c r="Q77" s="16">
        <v>168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34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22">
        <v>0</v>
      </c>
      <c r="AK77" s="34">
        <v>168</v>
      </c>
    </row>
    <row r="78" spans="1:38" x14ac:dyDescent="0.3">
      <c r="A78" s="32" t="s">
        <v>14</v>
      </c>
      <c r="B78" s="16">
        <v>0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/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34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22">
        <v>0</v>
      </c>
      <c r="AK78" s="34">
        <v>0</v>
      </c>
    </row>
    <row r="79" spans="1:38" x14ac:dyDescent="0.3">
      <c r="A79" s="32" t="s">
        <v>15</v>
      </c>
      <c r="B79" s="16">
        <v>0</v>
      </c>
      <c r="C79" s="16">
        <v>0</v>
      </c>
      <c r="D79" s="16">
        <v>240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/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34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22">
        <v>0</v>
      </c>
      <c r="AK79" s="34">
        <v>240</v>
      </c>
    </row>
    <row r="80" spans="1:38" x14ac:dyDescent="0.3">
      <c r="A80" s="32" t="s">
        <v>16</v>
      </c>
      <c r="B80" s="16">
        <v>0</v>
      </c>
      <c r="C80" s="16">
        <v>0</v>
      </c>
      <c r="D80" s="16">
        <v>360</v>
      </c>
      <c r="E80" s="16">
        <v>0</v>
      </c>
      <c r="F80" s="16">
        <v>624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/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34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22">
        <v>0</v>
      </c>
      <c r="AK80" s="34">
        <v>984</v>
      </c>
    </row>
    <row r="81" spans="1:37" x14ac:dyDescent="0.3">
      <c r="A81" s="32" t="s">
        <v>17</v>
      </c>
      <c r="B81" s="16">
        <v>0</v>
      </c>
      <c r="C81" s="16">
        <v>0</v>
      </c>
      <c r="D81" s="16">
        <v>0</v>
      </c>
      <c r="E81" s="16">
        <v>0</v>
      </c>
      <c r="F81" s="16">
        <v>192</v>
      </c>
      <c r="G81" s="16">
        <v>0</v>
      </c>
      <c r="H81" s="16">
        <v>120</v>
      </c>
      <c r="I81" s="16">
        <v>0</v>
      </c>
      <c r="J81" s="16">
        <v>0</v>
      </c>
      <c r="K81" s="16">
        <v>0</v>
      </c>
      <c r="L81" s="16"/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34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22">
        <v>0</v>
      </c>
      <c r="AK81" s="34">
        <v>312</v>
      </c>
    </row>
    <row r="82" spans="1:37" x14ac:dyDescent="0.3">
      <c r="A82" s="32" t="s">
        <v>18</v>
      </c>
      <c r="B82" s="16">
        <v>0</v>
      </c>
      <c r="C82" s="16">
        <v>0</v>
      </c>
      <c r="D82" s="16">
        <v>156</v>
      </c>
      <c r="E82" s="16">
        <v>0</v>
      </c>
      <c r="F82" s="16">
        <v>0</v>
      </c>
      <c r="G82" s="16">
        <v>0</v>
      </c>
      <c r="H82" s="16">
        <v>120</v>
      </c>
      <c r="I82" s="16">
        <v>0</v>
      </c>
      <c r="J82" s="16">
        <v>0</v>
      </c>
      <c r="K82" s="16">
        <v>0</v>
      </c>
      <c r="L82" s="16"/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34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22">
        <v>0</v>
      </c>
      <c r="AK82" s="34">
        <v>276</v>
      </c>
    </row>
    <row r="83" spans="1:37" x14ac:dyDescent="0.3">
      <c r="A83" s="32" t="s">
        <v>23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/>
      <c r="M83" s="16">
        <v>0</v>
      </c>
      <c r="N83" s="16">
        <v>0</v>
      </c>
      <c r="O83" s="16">
        <v>0</v>
      </c>
      <c r="P83" s="16">
        <v>0</v>
      </c>
      <c r="Q83" s="16">
        <v>192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34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22">
        <v>0</v>
      </c>
      <c r="AK83" s="34">
        <v>192</v>
      </c>
    </row>
    <row r="84" spans="1:37" x14ac:dyDescent="0.3">
      <c r="A84" s="32" t="s">
        <v>24</v>
      </c>
      <c r="B84" s="16">
        <v>0</v>
      </c>
      <c r="C84" s="16">
        <v>0</v>
      </c>
      <c r="D84" s="16">
        <v>180</v>
      </c>
      <c r="E84" s="16">
        <v>0</v>
      </c>
      <c r="F84" s="16">
        <v>1443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/>
      <c r="M84" s="16">
        <v>0</v>
      </c>
      <c r="N84" s="16">
        <v>0</v>
      </c>
      <c r="O84" s="16">
        <v>0</v>
      </c>
      <c r="P84" s="16">
        <v>0</v>
      </c>
      <c r="Q84" s="16">
        <v>1128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34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22">
        <v>0</v>
      </c>
      <c r="AK84" s="34">
        <v>2751</v>
      </c>
    </row>
    <row r="85" spans="1:37" x14ac:dyDescent="0.3">
      <c r="A85" s="32" t="s">
        <v>25</v>
      </c>
      <c r="B85" s="16">
        <v>0</v>
      </c>
      <c r="C85" s="16">
        <v>0</v>
      </c>
      <c r="D85" s="16">
        <v>561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/>
      <c r="M85" s="16">
        <v>0</v>
      </c>
      <c r="N85" s="16">
        <v>0</v>
      </c>
      <c r="O85" s="16">
        <v>0</v>
      </c>
      <c r="P85" s="16">
        <v>0</v>
      </c>
      <c r="Q85" s="16">
        <v>1092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34">
        <v>240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22">
        <v>0</v>
      </c>
      <c r="AK85" s="34">
        <v>1893</v>
      </c>
    </row>
    <row r="86" spans="1:37" x14ac:dyDescent="0.3">
      <c r="A86" s="32" t="s">
        <v>32</v>
      </c>
      <c r="B86" s="16">
        <v>0</v>
      </c>
      <c r="C86" s="16">
        <v>0</v>
      </c>
      <c r="D86" s="16">
        <v>132</v>
      </c>
      <c r="E86" s="16">
        <v>0</v>
      </c>
      <c r="F86" s="16">
        <v>480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/>
      <c r="M86" s="16">
        <v>0</v>
      </c>
      <c r="N86" s="16">
        <v>0</v>
      </c>
      <c r="O86" s="16">
        <v>0</v>
      </c>
      <c r="P86" s="16">
        <v>0</v>
      </c>
      <c r="Q86" s="16">
        <v>1302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34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22">
        <v>0</v>
      </c>
      <c r="AK86" s="34">
        <v>1914</v>
      </c>
    </row>
    <row r="87" spans="1:37" x14ac:dyDescent="0.3">
      <c r="A87" s="32" t="s">
        <v>33</v>
      </c>
      <c r="B87" s="16">
        <v>0</v>
      </c>
      <c r="C87" s="16">
        <v>0</v>
      </c>
      <c r="D87" s="16">
        <v>192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/>
      <c r="M87" s="16">
        <v>0</v>
      </c>
      <c r="N87" s="16">
        <v>210</v>
      </c>
      <c r="O87" s="16">
        <v>0</v>
      </c>
      <c r="P87" s="16">
        <v>0</v>
      </c>
      <c r="Q87" s="16">
        <v>756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510</v>
      </c>
      <c r="X87" s="16">
        <v>0</v>
      </c>
      <c r="Y87" s="34">
        <v>345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22">
        <v>0</v>
      </c>
      <c r="AK87" s="34">
        <v>2013</v>
      </c>
    </row>
    <row r="88" spans="1:37" x14ac:dyDescent="0.3">
      <c r="A88" s="32" t="s">
        <v>36</v>
      </c>
      <c r="B88" s="16">
        <v>0</v>
      </c>
      <c r="C88" s="16">
        <v>450</v>
      </c>
      <c r="D88" s="16">
        <v>270</v>
      </c>
      <c r="E88" s="16">
        <v>0</v>
      </c>
      <c r="F88" s="16">
        <v>600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/>
      <c r="M88" s="16">
        <v>0</v>
      </c>
      <c r="N88" s="16">
        <v>768</v>
      </c>
      <c r="O88" s="16">
        <v>0</v>
      </c>
      <c r="P88" s="16">
        <v>0</v>
      </c>
      <c r="Q88" s="16">
        <v>390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405</v>
      </c>
      <c r="X88" s="16">
        <v>0</v>
      </c>
      <c r="Y88" s="34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22">
        <v>0</v>
      </c>
      <c r="AK88" s="34">
        <v>2883</v>
      </c>
    </row>
    <row r="89" spans="1:37" x14ac:dyDescent="0.3">
      <c r="A89" s="32" t="s">
        <v>37</v>
      </c>
      <c r="B89" s="16">
        <v>0</v>
      </c>
      <c r="C89" s="16">
        <v>225</v>
      </c>
      <c r="D89" s="16">
        <v>270</v>
      </c>
      <c r="E89" s="16">
        <v>0</v>
      </c>
      <c r="F89" s="16">
        <v>165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/>
      <c r="M89" s="16">
        <v>0</v>
      </c>
      <c r="N89" s="16">
        <v>0</v>
      </c>
      <c r="O89" s="16">
        <v>0</v>
      </c>
      <c r="P89" s="16">
        <v>0</v>
      </c>
      <c r="Q89" s="16">
        <v>1830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1710</v>
      </c>
      <c r="X89" s="16">
        <v>0</v>
      </c>
      <c r="Y89" s="34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22">
        <v>0</v>
      </c>
      <c r="AK89" s="34">
        <v>4200</v>
      </c>
    </row>
    <row r="90" spans="1:37" x14ac:dyDescent="0.3">
      <c r="A90" s="32" t="s">
        <v>38</v>
      </c>
      <c r="B90" s="16">
        <v>0</v>
      </c>
      <c r="C90" s="16">
        <v>0</v>
      </c>
      <c r="D90" s="16">
        <v>255</v>
      </c>
      <c r="E90" s="16">
        <v>0</v>
      </c>
      <c r="F90" s="16">
        <v>45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/>
      <c r="M90" s="16">
        <v>0</v>
      </c>
      <c r="N90" s="16">
        <v>0</v>
      </c>
      <c r="O90" s="16">
        <v>0</v>
      </c>
      <c r="P90" s="16">
        <v>0</v>
      </c>
      <c r="Q90" s="16">
        <v>822</v>
      </c>
      <c r="R90" s="16">
        <v>0</v>
      </c>
      <c r="S90" s="16">
        <v>285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34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22">
        <v>0</v>
      </c>
      <c r="AK90" s="34">
        <v>1407</v>
      </c>
    </row>
    <row r="91" spans="1:37" x14ac:dyDescent="0.3">
      <c r="A91" s="32" t="s">
        <v>39</v>
      </c>
      <c r="B91" s="16">
        <v>0</v>
      </c>
      <c r="C91" s="16">
        <v>0</v>
      </c>
      <c r="D91" s="16">
        <v>0</v>
      </c>
      <c r="E91" s="16">
        <v>0</v>
      </c>
      <c r="F91" s="16">
        <v>150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/>
      <c r="M91" s="16">
        <v>0</v>
      </c>
      <c r="N91" s="16">
        <v>45</v>
      </c>
      <c r="O91" s="16">
        <v>0</v>
      </c>
      <c r="P91" s="16">
        <v>0</v>
      </c>
      <c r="Q91" s="16">
        <v>507</v>
      </c>
      <c r="R91" s="16">
        <v>0</v>
      </c>
      <c r="S91" s="16">
        <v>60</v>
      </c>
      <c r="T91" s="16">
        <v>0</v>
      </c>
      <c r="U91" s="16">
        <v>0</v>
      </c>
      <c r="V91" s="16">
        <v>0</v>
      </c>
      <c r="W91" s="16">
        <v>660</v>
      </c>
      <c r="X91" s="16">
        <v>0</v>
      </c>
      <c r="Y91" s="34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22">
        <v>0</v>
      </c>
      <c r="AK91" s="34">
        <v>1422</v>
      </c>
    </row>
    <row r="92" spans="1:37" x14ac:dyDescent="0.3">
      <c r="A92" s="32" t="s">
        <v>40</v>
      </c>
      <c r="B92" s="16">
        <v>0</v>
      </c>
      <c r="C92" s="16">
        <v>1005</v>
      </c>
      <c r="D92" s="16">
        <v>0</v>
      </c>
      <c r="E92" s="16">
        <v>0</v>
      </c>
      <c r="F92" s="16">
        <v>150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/>
      <c r="M92" s="16">
        <v>0</v>
      </c>
      <c r="N92" s="16">
        <v>0</v>
      </c>
      <c r="O92" s="16">
        <v>0</v>
      </c>
      <c r="P92" s="16">
        <v>0</v>
      </c>
      <c r="Q92" s="16">
        <v>405</v>
      </c>
      <c r="R92" s="16">
        <v>0</v>
      </c>
      <c r="S92" s="16">
        <v>15</v>
      </c>
      <c r="T92" s="16">
        <v>0</v>
      </c>
      <c r="U92" s="16">
        <v>0</v>
      </c>
      <c r="V92" s="16">
        <v>0</v>
      </c>
      <c r="W92" s="16">
        <v>120</v>
      </c>
      <c r="X92" s="16">
        <v>0</v>
      </c>
      <c r="Y92" s="34">
        <v>1026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22">
        <v>0</v>
      </c>
      <c r="AK92" s="34">
        <v>2721</v>
      </c>
    </row>
    <row r="93" spans="1:37" x14ac:dyDescent="0.3">
      <c r="A93" s="32" t="s">
        <v>41</v>
      </c>
      <c r="B93" s="16">
        <v>0</v>
      </c>
      <c r="C93" s="16">
        <v>0</v>
      </c>
      <c r="D93" s="16">
        <v>405</v>
      </c>
      <c r="E93" s="16">
        <v>0</v>
      </c>
      <c r="F93" s="16">
        <v>735</v>
      </c>
      <c r="G93" s="16">
        <v>210</v>
      </c>
      <c r="H93" s="16">
        <v>0</v>
      </c>
      <c r="I93" s="16">
        <v>0</v>
      </c>
      <c r="J93" s="16">
        <v>0</v>
      </c>
      <c r="K93" s="16">
        <v>0</v>
      </c>
      <c r="L93" s="16"/>
      <c r="M93" s="16">
        <v>0</v>
      </c>
      <c r="N93" s="16">
        <v>315</v>
      </c>
      <c r="O93" s="16">
        <v>0</v>
      </c>
      <c r="P93" s="16">
        <v>0</v>
      </c>
      <c r="Q93" s="16">
        <v>855</v>
      </c>
      <c r="R93" s="16">
        <v>0</v>
      </c>
      <c r="S93" s="16">
        <v>510</v>
      </c>
      <c r="T93" s="16">
        <v>0</v>
      </c>
      <c r="U93" s="16">
        <v>0</v>
      </c>
      <c r="V93" s="16">
        <v>0</v>
      </c>
      <c r="W93" s="16">
        <v>330</v>
      </c>
      <c r="X93" s="16">
        <v>0</v>
      </c>
      <c r="Y93" s="34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0</v>
      </c>
      <c r="AJ93" s="22">
        <v>0</v>
      </c>
      <c r="AK93" s="34">
        <v>3360</v>
      </c>
    </row>
    <row r="94" spans="1:37" x14ac:dyDescent="0.3">
      <c r="A94" s="32" t="s">
        <v>43</v>
      </c>
      <c r="B94" s="16">
        <v>0</v>
      </c>
      <c r="C94" s="16">
        <v>0</v>
      </c>
      <c r="D94" s="16">
        <v>0</v>
      </c>
      <c r="E94" s="16">
        <v>0</v>
      </c>
      <c r="F94" s="16">
        <v>60</v>
      </c>
      <c r="G94" s="16">
        <v>60</v>
      </c>
      <c r="H94" s="16">
        <v>150</v>
      </c>
      <c r="I94" s="16">
        <v>0</v>
      </c>
      <c r="J94" s="16">
        <v>0</v>
      </c>
      <c r="K94" s="16">
        <v>0</v>
      </c>
      <c r="L94" s="16"/>
      <c r="M94" s="16">
        <v>0</v>
      </c>
      <c r="N94" s="16">
        <v>0</v>
      </c>
      <c r="O94" s="16">
        <v>0</v>
      </c>
      <c r="P94" s="16">
        <v>0</v>
      </c>
      <c r="Q94" s="16">
        <v>90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690</v>
      </c>
      <c r="X94" s="16">
        <v>0</v>
      </c>
      <c r="Y94" s="34">
        <v>150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  <c r="AI94" s="16">
        <v>0</v>
      </c>
      <c r="AJ94" s="22">
        <v>0</v>
      </c>
      <c r="AK94" s="34">
        <v>1200</v>
      </c>
    </row>
    <row r="95" spans="1:37" x14ac:dyDescent="0.3">
      <c r="A95" s="32" t="s">
        <v>45</v>
      </c>
      <c r="B95" s="16">
        <v>135</v>
      </c>
      <c r="C95" s="16">
        <v>810</v>
      </c>
      <c r="D95" s="16">
        <v>360</v>
      </c>
      <c r="E95" s="16">
        <v>0</v>
      </c>
      <c r="F95" s="16">
        <v>45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/>
      <c r="M95" s="16">
        <v>0</v>
      </c>
      <c r="N95" s="16">
        <v>195</v>
      </c>
      <c r="O95" s="16">
        <v>0</v>
      </c>
      <c r="P95" s="16">
        <v>0</v>
      </c>
      <c r="Q95" s="16">
        <v>765</v>
      </c>
      <c r="R95" s="16">
        <v>0</v>
      </c>
      <c r="S95" s="16">
        <v>750</v>
      </c>
      <c r="T95" s="16">
        <v>0</v>
      </c>
      <c r="U95" s="16">
        <v>0</v>
      </c>
      <c r="V95" s="16">
        <v>0</v>
      </c>
      <c r="W95" s="16">
        <v>15</v>
      </c>
      <c r="X95" s="16">
        <v>0</v>
      </c>
      <c r="Y95" s="34">
        <v>210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6">
        <v>0</v>
      </c>
      <c r="AJ95" s="22">
        <v>0</v>
      </c>
      <c r="AK95" s="34">
        <v>3285</v>
      </c>
    </row>
    <row r="96" spans="1:37" x14ac:dyDescent="0.3">
      <c r="A96" s="32" t="s">
        <v>47</v>
      </c>
      <c r="B96" s="16">
        <v>15</v>
      </c>
      <c r="C96" s="16">
        <v>765</v>
      </c>
      <c r="D96" s="16">
        <v>0</v>
      </c>
      <c r="E96" s="16">
        <v>0</v>
      </c>
      <c r="F96" s="16">
        <v>300</v>
      </c>
      <c r="G96" s="16">
        <v>45</v>
      </c>
      <c r="H96" s="16">
        <v>150</v>
      </c>
      <c r="I96" s="16">
        <v>0</v>
      </c>
      <c r="J96" s="16">
        <v>0</v>
      </c>
      <c r="K96" s="16">
        <v>0</v>
      </c>
      <c r="L96" s="16"/>
      <c r="M96" s="16">
        <v>0</v>
      </c>
      <c r="N96" s="16">
        <v>15</v>
      </c>
      <c r="O96" s="16">
        <v>0</v>
      </c>
      <c r="P96" s="16">
        <v>0</v>
      </c>
      <c r="Q96" s="16">
        <v>180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615</v>
      </c>
      <c r="X96" s="16">
        <v>0</v>
      </c>
      <c r="Y96" s="34">
        <v>165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0</v>
      </c>
      <c r="AI96" s="16">
        <v>0</v>
      </c>
      <c r="AJ96" s="22">
        <v>0</v>
      </c>
      <c r="AK96" s="34">
        <v>2250</v>
      </c>
    </row>
    <row r="97" spans="1:37" x14ac:dyDescent="0.3">
      <c r="A97" s="32" t="s">
        <v>48</v>
      </c>
      <c r="B97" s="16">
        <v>0</v>
      </c>
      <c r="C97" s="16">
        <v>345</v>
      </c>
      <c r="D97" s="16">
        <v>180</v>
      </c>
      <c r="E97" s="16">
        <v>0</v>
      </c>
      <c r="F97" s="16">
        <v>420</v>
      </c>
      <c r="G97" s="16">
        <v>0</v>
      </c>
      <c r="H97" s="16">
        <v>75</v>
      </c>
      <c r="I97" s="16">
        <v>0</v>
      </c>
      <c r="J97" s="16">
        <v>0</v>
      </c>
      <c r="K97" s="16">
        <v>0</v>
      </c>
      <c r="L97" s="16"/>
      <c r="M97" s="16">
        <v>0</v>
      </c>
      <c r="N97" s="16">
        <v>660</v>
      </c>
      <c r="O97" s="16">
        <v>0</v>
      </c>
      <c r="P97" s="16">
        <v>0</v>
      </c>
      <c r="Q97" s="16">
        <v>225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135</v>
      </c>
      <c r="X97" s="16">
        <v>0</v>
      </c>
      <c r="Y97" s="34">
        <v>45</v>
      </c>
      <c r="Z97" s="16">
        <v>399.5</v>
      </c>
      <c r="AA97" s="16">
        <v>0</v>
      </c>
      <c r="AB97" s="16">
        <v>940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0</v>
      </c>
      <c r="AI97" s="16">
        <v>0</v>
      </c>
      <c r="AJ97" s="22">
        <v>0</v>
      </c>
      <c r="AK97" s="34">
        <v>3424.5</v>
      </c>
    </row>
    <row r="98" spans="1:37" x14ac:dyDescent="0.3">
      <c r="A98" s="32" t="s">
        <v>53</v>
      </c>
      <c r="B98" s="16">
        <v>0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/>
      <c r="M98" s="16">
        <v>0</v>
      </c>
      <c r="N98" s="16">
        <v>0</v>
      </c>
      <c r="O98" s="16">
        <v>0</v>
      </c>
      <c r="P98" s="16">
        <v>0</v>
      </c>
      <c r="Q98" s="16">
        <v>30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34">
        <v>0</v>
      </c>
      <c r="Z98" s="16">
        <v>47</v>
      </c>
      <c r="AA98" s="16">
        <v>188</v>
      </c>
      <c r="AB98" s="16">
        <v>423</v>
      </c>
      <c r="AC98" s="16">
        <v>799</v>
      </c>
      <c r="AD98" s="16">
        <v>211.5</v>
      </c>
      <c r="AE98" s="16">
        <v>94</v>
      </c>
      <c r="AF98" s="16">
        <v>0</v>
      </c>
      <c r="AG98" s="16">
        <v>117.5</v>
      </c>
      <c r="AH98" s="16">
        <v>0</v>
      </c>
      <c r="AI98" s="16">
        <v>0</v>
      </c>
      <c r="AJ98" s="22">
        <v>211.5</v>
      </c>
      <c r="AK98" s="34">
        <v>2121.5</v>
      </c>
    </row>
    <row r="99" spans="1:37" x14ac:dyDescent="0.3">
      <c r="A99" s="32" t="s">
        <v>60</v>
      </c>
      <c r="B99" s="16">
        <v>0</v>
      </c>
      <c r="C99" s="16">
        <v>360</v>
      </c>
      <c r="D99" s="16">
        <v>135</v>
      </c>
      <c r="E99" s="16">
        <v>0</v>
      </c>
      <c r="F99" s="16">
        <v>45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/>
      <c r="M99" s="16">
        <v>0</v>
      </c>
      <c r="N99" s="16">
        <v>0</v>
      </c>
      <c r="O99" s="16">
        <v>0</v>
      </c>
      <c r="P99" s="16">
        <v>0</v>
      </c>
      <c r="Q99" s="16">
        <v>105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34">
        <v>0</v>
      </c>
      <c r="Z99" s="16">
        <v>0</v>
      </c>
      <c r="AA99" s="16">
        <v>188</v>
      </c>
      <c r="AB99" s="16">
        <v>0</v>
      </c>
      <c r="AC99" s="16">
        <v>0</v>
      </c>
      <c r="AD99" s="16">
        <v>94</v>
      </c>
      <c r="AE99" s="16">
        <v>47</v>
      </c>
      <c r="AF99" s="16">
        <v>0</v>
      </c>
      <c r="AG99" s="16">
        <v>0</v>
      </c>
      <c r="AH99" s="16">
        <v>0</v>
      </c>
      <c r="AI99" s="16">
        <v>0</v>
      </c>
      <c r="AJ99" s="22">
        <v>0</v>
      </c>
      <c r="AK99" s="34">
        <v>974</v>
      </c>
    </row>
    <row r="100" spans="1:37" x14ac:dyDescent="0.3">
      <c r="A100" s="32" t="s">
        <v>61</v>
      </c>
      <c r="B100" s="16">
        <v>0</v>
      </c>
      <c r="C100" s="16">
        <v>750</v>
      </c>
      <c r="D100" s="16">
        <v>0</v>
      </c>
      <c r="E100" s="16">
        <v>0</v>
      </c>
      <c r="F100" s="16">
        <v>105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/>
      <c r="M100" s="16">
        <v>0</v>
      </c>
      <c r="N100" s="16">
        <v>0</v>
      </c>
      <c r="O100" s="16">
        <v>0</v>
      </c>
      <c r="P100" s="16">
        <v>0</v>
      </c>
      <c r="Q100" s="16">
        <v>90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34">
        <v>15</v>
      </c>
      <c r="Z100" s="16">
        <v>0</v>
      </c>
      <c r="AA100" s="16">
        <v>0</v>
      </c>
      <c r="AB100" s="16">
        <v>0</v>
      </c>
      <c r="AC100" s="16">
        <v>0</v>
      </c>
      <c r="AD100" s="16">
        <v>23.5</v>
      </c>
      <c r="AE100" s="16">
        <v>0</v>
      </c>
      <c r="AF100" s="16">
        <v>0</v>
      </c>
      <c r="AG100" s="16">
        <v>0</v>
      </c>
      <c r="AH100" s="16">
        <v>0</v>
      </c>
      <c r="AI100" s="16">
        <v>0</v>
      </c>
      <c r="AJ100" s="22">
        <v>0</v>
      </c>
      <c r="AK100" s="34">
        <v>983.5</v>
      </c>
    </row>
    <row r="101" spans="1:37" x14ac:dyDescent="0.3">
      <c r="A101" s="32" t="s">
        <v>62</v>
      </c>
      <c r="B101" s="16">
        <v>15</v>
      </c>
      <c r="C101" s="16">
        <v>0</v>
      </c>
      <c r="D101" s="16">
        <v>30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/>
      <c r="M101" s="16">
        <v>0</v>
      </c>
      <c r="N101" s="16">
        <v>615</v>
      </c>
      <c r="O101" s="16">
        <v>0</v>
      </c>
      <c r="P101" s="16">
        <v>0</v>
      </c>
      <c r="Q101" s="16">
        <v>195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34">
        <v>300</v>
      </c>
      <c r="Z101" s="16">
        <v>0</v>
      </c>
      <c r="AA101" s="16">
        <v>0</v>
      </c>
      <c r="AB101" s="16">
        <v>564</v>
      </c>
      <c r="AC101" s="16">
        <v>47</v>
      </c>
      <c r="AD101" s="16">
        <v>0</v>
      </c>
      <c r="AE101" s="16">
        <v>0</v>
      </c>
      <c r="AF101" s="16">
        <v>258.5</v>
      </c>
      <c r="AG101" s="16">
        <v>0</v>
      </c>
      <c r="AH101" s="16">
        <v>23.5</v>
      </c>
      <c r="AI101" s="16">
        <v>211.5</v>
      </c>
      <c r="AJ101" s="22">
        <v>0</v>
      </c>
      <c r="AK101" s="34">
        <v>2259.5</v>
      </c>
    </row>
    <row r="102" spans="1:37" x14ac:dyDescent="0.3">
      <c r="A102" s="32" t="s">
        <v>66</v>
      </c>
      <c r="B102" s="16">
        <v>0</v>
      </c>
      <c r="C102" s="16">
        <v>0</v>
      </c>
      <c r="D102" s="16">
        <v>105</v>
      </c>
      <c r="E102" s="16">
        <v>0</v>
      </c>
      <c r="F102" s="16">
        <v>0</v>
      </c>
      <c r="G102" s="16">
        <v>0</v>
      </c>
      <c r="H102" s="16">
        <v>135</v>
      </c>
      <c r="I102" s="16">
        <v>0</v>
      </c>
      <c r="J102" s="16">
        <v>0</v>
      </c>
      <c r="K102" s="16">
        <v>0</v>
      </c>
      <c r="L102" s="16"/>
      <c r="M102" s="16">
        <v>0</v>
      </c>
      <c r="N102" s="16">
        <v>0</v>
      </c>
      <c r="O102" s="16">
        <v>0</v>
      </c>
      <c r="P102" s="16">
        <v>0</v>
      </c>
      <c r="Q102" s="16">
        <v>15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34">
        <v>0</v>
      </c>
      <c r="Z102" s="16">
        <v>0</v>
      </c>
      <c r="AA102" s="16">
        <v>188</v>
      </c>
      <c r="AB102" s="16">
        <v>23.5</v>
      </c>
      <c r="AC102" s="16">
        <v>23.5</v>
      </c>
      <c r="AD102" s="16">
        <v>47</v>
      </c>
      <c r="AE102" s="16">
        <v>0</v>
      </c>
      <c r="AF102" s="16">
        <v>0</v>
      </c>
      <c r="AG102" s="16">
        <v>141</v>
      </c>
      <c r="AH102" s="16">
        <v>0</v>
      </c>
      <c r="AI102" s="16">
        <v>0</v>
      </c>
      <c r="AJ102" s="22">
        <v>0</v>
      </c>
      <c r="AK102" s="34">
        <v>678</v>
      </c>
    </row>
    <row r="103" spans="1:37" x14ac:dyDescent="0.3">
      <c r="A103" s="32" t="s">
        <v>67</v>
      </c>
      <c r="B103" s="16">
        <v>0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/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34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0</v>
      </c>
      <c r="AI103" s="16">
        <v>0</v>
      </c>
      <c r="AJ103" s="22">
        <v>0</v>
      </c>
      <c r="AK103" s="34">
        <v>0</v>
      </c>
    </row>
    <row r="104" spans="1:37" x14ac:dyDescent="0.3">
      <c r="A104" s="32" t="s">
        <v>68</v>
      </c>
      <c r="B104" s="16">
        <v>0</v>
      </c>
      <c r="C104" s="16">
        <v>120</v>
      </c>
      <c r="D104" s="16">
        <v>105</v>
      </c>
      <c r="E104" s="16">
        <v>15</v>
      </c>
      <c r="F104" s="16">
        <v>0</v>
      </c>
      <c r="G104" s="16">
        <v>15</v>
      </c>
      <c r="H104" s="16">
        <v>75</v>
      </c>
      <c r="I104" s="16">
        <v>0</v>
      </c>
      <c r="J104" s="16">
        <v>15</v>
      </c>
      <c r="K104" s="16">
        <v>0</v>
      </c>
      <c r="L104" s="16"/>
      <c r="M104" s="16">
        <v>0</v>
      </c>
      <c r="N104" s="16">
        <v>15</v>
      </c>
      <c r="O104" s="16">
        <v>45</v>
      </c>
      <c r="P104" s="16">
        <v>0</v>
      </c>
      <c r="Q104" s="16">
        <v>105</v>
      </c>
      <c r="R104" s="16">
        <v>15</v>
      </c>
      <c r="S104" s="16">
        <v>0</v>
      </c>
      <c r="T104" s="16">
        <v>0</v>
      </c>
      <c r="U104" s="16">
        <v>0</v>
      </c>
      <c r="V104" s="16">
        <v>0</v>
      </c>
      <c r="W104" s="16">
        <v>600</v>
      </c>
      <c r="X104" s="16">
        <v>0</v>
      </c>
      <c r="Y104" s="34">
        <v>15</v>
      </c>
      <c r="Z104" s="16">
        <v>23.5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0</v>
      </c>
      <c r="AI104" s="16">
        <v>0</v>
      </c>
      <c r="AJ104" s="22">
        <v>0</v>
      </c>
      <c r="AK104" s="34">
        <v>1163.5</v>
      </c>
    </row>
    <row r="105" spans="1:37" x14ac:dyDescent="0.3">
      <c r="A105" s="32" t="s">
        <v>71</v>
      </c>
      <c r="B105" s="16">
        <v>0</v>
      </c>
      <c r="C105" s="16">
        <v>0</v>
      </c>
      <c r="D105" s="16">
        <v>0</v>
      </c>
      <c r="E105" s="16">
        <v>0</v>
      </c>
      <c r="F105" s="16">
        <v>120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/>
      <c r="M105" s="16">
        <v>0</v>
      </c>
      <c r="N105" s="16">
        <v>0</v>
      </c>
      <c r="O105" s="16">
        <v>0</v>
      </c>
      <c r="P105" s="16">
        <v>0</v>
      </c>
      <c r="Q105" s="16">
        <v>15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34">
        <v>105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0</v>
      </c>
      <c r="AJ105" s="22">
        <v>0</v>
      </c>
      <c r="AK105" s="34">
        <v>240</v>
      </c>
    </row>
    <row r="106" spans="1:37" x14ac:dyDescent="0.3">
      <c r="A106" s="33" t="s">
        <v>72</v>
      </c>
      <c r="B106" s="16">
        <v>0</v>
      </c>
      <c r="C106" s="16">
        <v>105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/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34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  <c r="AH106" s="16">
        <v>0</v>
      </c>
      <c r="AI106" s="16">
        <v>0</v>
      </c>
      <c r="AJ106" s="22">
        <v>0</v>
      </c>
      <c r="AK106" s="34">
        <v>105</v>
      </c>
    </row>
    <row r="107" spans="1:37" x14ac:dyDescent="0.3">
      <c r="A107" s="33" t="s">
        <v>73</v>
      </c>
      <c r="B107" s="16">
        <v>0</v>
      </c>
      <c r="C107" s="16">
        <v>105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/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30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34">
        <v>0</v>
      </c>
      <c r="Z107" s="16">
        <v>0</v>
      </c>
      <c r="AA107" s="16">
        <v>70.5</v>
      </c>
      <c r="AB107" s="16">
        <v>188</v>
      </c>
      <c r="AC107" s="16">
        <v>0</v>
      </c>
      <c r="AD107" s="16">
        <v>0</v>
      </c>
      <c r="AE107" s="16">
        <v>47</v>
      </c>
      <c r="AF107" s="16">
        <v>0</v>
      </c>
      <c r="AG107" s="16">
        <v>47</v>
      </c>
      <c r="AH107" s="16">
        <v>0</v>
      </c>
      <c r="AI107" s="16">
        <v>0</v>
      </c>
      <c r="AJ107" s="22">
        <v>47</v>
      </c>
      <c r="AK107" s="34">
        <v>534.5</v>
      </c>
    </row>
    <row r="108" spans="1:37" x14ac:dyDescent="0.3">
      <c r="A108" s="33" t="s">
        <v>74</v>
      </c>
      <c r="B108" s="16">
        <v>0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/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34">
        <v>90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  <c r="AH108" s="16">
        <v>0</v>
      </c>
      <c r="AI108" s="16">
        <v>0</v>
      </c>
      <c r="AJ108" s="22">
        <v>0</v>
      </c>
      <c r="AK108" s="34">
        <v>90</v>
      </c>
    </row>
    <row r="109" spans="1:37" x14ac:dyDescent="0.3">
      <c r="A109" s="33" t="s">
        <v>75</v>
      </c>
      <c r="B109" s="16">
        <v>0</v>
      </c>
      <c r="C109" s="16">
        <v>195</v>
      </c>
      <c r="D109" s="16">
        <v>195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/>
      <c r="M109" s="16">
        <v>0</v>
      </c>
      <c r="N109" s="16">
        <v>0</v>
      </c>
      <c r="O109" s="16">
        <v>0</v>
      </c>
      <c r="P109" s="16">
        <v>0</v>
      </c>
      <c r="Q109" s="16">
        <v>195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34">
        <v>0</v>
      </c>
      <c r="Z109" s="16">
        <v>0</v>
      </c>
      <c r="AA109" s="16">
        <v>0</v>
      </c>
      <c r="AB109" s="16">
        <v>799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70.5</v>
      </c>
      <c r="AI109" s="16">
        <v>117.5</v>
      </c>
      <c r="AJ109" s="22">
        <v>423</v>
      </c>
      <c r="AK109" s="34">
        <v>1995</v>
      </c>
    </row>
    <row r="110" spans="1:37" x14ac:dyDescent="0.3">
      <c r="A110" s="33" t="s">
        <v>76</v>
      </c>
      <c r="B110" s="16">
        <v>0</v>
      </c>
      <c r="C110" s="16">
        <v>435</v>
      </c>
      <c r="D110" s="16">
        <v>120</v>
      </c>
      <c r="E110" s="16">
        <v>0</v>
      </c>
      <c r="F110" s="16">
        <v>210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/>
      <c r="M110" s="16">
        <v>0</v>
      </c>
      <c r="N110" s="16">
        <v>630</v>
      </c>
      <c r="O110" s="16">
        <v>0</v>
      </c>
      <c r="P110" s="16">
        <v>0</v>
      </c>
      <c r="Q110" s="16">
        <v>930</v>
      </c>
      <c r="R110" s="16">
        <v>0</v>
      </c>
      <c r="S110" s="16">
        <v>225</v>
      </c>
      <c r="T110" s="16">
        <v>15</v>
      </c>
      <c r="U110" s="16">
        <v>0</v>
      </c>
      <c r="V110" s="16">
        <v>0</v>
      </c>
      <c r="W110" s="16">
        <v>0</v>
      </c>
      <c r="X110" s="16">
        <v>0</v>
      </c>
      <c r="Y110" s="34">
        <v>0</v>
      </c>
      <c r="Z110" s="16">
        <v>305.5</v>
      </c>
      <c r="AA110" s="16">
        <v>376</v>
      </c>
      <c r="AB110" s="16">
        <v>399.5</v>
      </c>
      <c r="AC110" s="16">
        <v>94</v>
      </c>
      <c r="AD110" s="16">
        <v>352.5</v>
      </c>
      <c r="AE110" s="16">
        <v>235</v>
      </c>
      <c r="AF110" s="16">
        <v>94</v>
      </c>
      <c r="AG110" s="16">
        <v>446.5</v>
      </c>
      <c r="AH110" s="16">
        <v>0</v>
      </c>
      <c r="AI110" s="16">
        <v>235</v>
      </c>
      <c r="AJ110" s="22">
        <v>0</v>
      </c>
      <c r="AK110" s="34">
        <v>5103</v>
      </c>
    </row>
    <row r="111" spans="1:37" x14ac:dyDescent="0.3">
      <c r="A111" s="33" t="s">
        <v>78</v>
      </c>
      <c r="B111" s="16">
        <v>0</v>
      </c>
      <c r="C111" s="16">
        <v>630</v>
      </c>
      <c r="D111" s="16">
        <v>0</v>
      </c>
      <c r="E111" s="16">
        <v>0</v>
      </c>
      <c r="F111" s="16">
        <v>1170</v>
      </c>
      <c r="G111" s="16">
        <v>0</v>
      </c>
      <c r="H111" s="16">
        <v>0</v>
      </c>
      <c r="I111" s="16">
        <v>0</v>
      </c>
      <c r="J111" s="16">
        <v>0</v>
      </c>
      <c r="K111" s="16">
        <v>15</v>
      </c>
      <c r="L111" s="16"/>
      <c r="M111" s="16">
        <v>30</v>
      </c>
      <c r="N111" s="16">
        <v>330</v>
      </c>
      <c r="O111" s="16">
        <v>0</v>
      </c>
      <c r="P111" s="16">
        <v>0</v>
      </c>
      <c r="Q111" s="16">
        <v>1455</v>
      </c>
      <c r="R111" s="16">
        <v>0</v>
      </c>
      <c r="S111" s="16">
        <v>315</v>
      </c>
      <c r="T111" s="16">
        <v>0</v>
      </c>
      <c r="U111" s="16">
        <v>15</v>
      </c>
      <c r="V111" s="16">
        <v>0</v>
      </c>
      <c r="W111" s="16">
        <v>0</v>
      </c>
      <c r="X111" s="16">
        <v>0</v>
      </c>
      <c r="Y111" s="34">
        <v>0</v>
      </c>
      <c r="Z111" s="16">
        <v>0</v>
      </c>
      <c r="AA111" s="16">
        <v>0</v>
      </c>
      <c r="AB111" s="16">
        <v>23.5</v>
      </c>
      <c r="AC111" s="16">
        <v>0</v>
      </c>
      <c r="AD111" s="16">
        <v>0</v>
      </c>
      <c r="AE111" s="16">
        <v>0</v>
      </c>
      <c r="AF111" s="16">
        <v>23.5</v>
      </c>
      <c r="AG111" s="16">
        <v>0</v>
      </c>
      <c r="AH111" s="16">
        <v>0</v>
      </c>
      <c r="AI111" s="16">
        <v>47</v>
      </c>
      <c r="AJ111" s="22">
        <v>0</v>
      </c>
      <c r="AK111" s="34">
        <v>4054</v>
      </c>
    </row>
    <row r="112" spans="1:37" x14ac:dyDescent="0.3">
      <c r="A112" s="33" t="s">
        <v>79</v>
      </c>
      <c r="B112" s="16">
        <v>15</v>
      </c>
      <c r="C112" s="16">
        <v>0</v>
      </c>
      <c r="D112" s="16">
        <v>300</v>
      </c>
      <c r="E112" s="16">
        <v>0</v>
      </c>
      <c r="F112" s="16">
        <v>240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/>
      <c r="M112" s="16">
        <v>0</v>
      </c>
      <c r="N112" s="16">
        <v>585</v>
      </c>
      <c r="O112" s="16">
        <v>0</v>
      </c>
      <c r="P112" s="16">
        <v>0</v>
      </c>
      <c r="Q112" s="16">
        <v>105</v>
      </c>
      <c r="R112" s="16">
        <v>0</v>
      </c>
      <c r="S112" s="16">
        <v>405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34">
        <v>90</v>
      </c>
      <c r="Z112" s="16">
        <v>0</v>
      </c>
      <c r="AA112" s="16">
        <v>517</v>
      </c>
      <c r="AB112" s="16">
        <v>47</v>
      </c>
      <c r="AC112" s="16">
        <v>0</v>
      </c>
      <c r="AD112" s="16">
        <v>0</v>
      </c>
      <c r="AE112" s="16">
        <v>0</v>
      </c>
      <c r="AF112" s="16">
        <v>0</v>
      </c>
      <c r="AG112" s="16">
        <v>70.5</v>
      </c>
      <c r="AH112" s="16">
        <v>0</v>
      </c>
      <c r="AI112" s="16">
        <v>117.5</v>
      </c>
      <c r="AJ112" s="22">
        <v>0</v>
      </c>
      <c r="AK112" s="34">
        <v>2492</v>
      </c>
    </row>
    <row r="113" spans="1:37" x14ac:dyDescent="0.3">
      <c r="A113" s="33" t="s">
        <v>83</v>
      </c>
      <c r="B113" s="16">
        <v>0</v>
      </c>
      <c r="C113" s="16">
        <v>60</v>
      </c>
      <c r="D113" s="16">
        <v>0</v>
      </c>
      <c r="E113" s="16">
        <v>0</v>
      </c>
      <c r="F113" s="16">
        <v>135</v>
      </c>
      <c r="G113" s="16">
        <v>0</v>
      </c>
      <c r="H113" s="16">
        <v>315</v>
      </c>
      <c r="I113" s="16">
        <v>0</v>
      </c>
      <c r="J113" s="16">
        <v>0</v>
      </c>
      <c r="K113" s="16">
        <v>0</v>
      </c>
      <c r="L113" s="16"/>
      <c r="M113" s="16">
        <v>15</v>
      </c>
      <c r="N113" s="16">
        <v>285</v>
      </c>
      <c r="O113" s="16">
        <v>0</v>
      </c>
      <c r="P113" s="16">
        <v>0</v>
      </c>
      <c r="Q113" s="16">
        <v>105</v>
      </c>
      <c r="R113" s="16">
        <v>0</v>
      </c>
      <c r="S113" s="16">
        <v>0</v>
      </c>
      <c r="T113" s="16">
        <v>0</v>
      </c>
      <c r="U113" s="16">
        <v>165</v>
      </c>
      <c r="V113" s="16">
        <v>0</v>
      </c>
      <c r="W113" s="16">
        <v>0</v>
      </c>
      <c r="X113" s="16">
        <v>0</v>
      </c>
      <c r="Y113" s="34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0</v>
      </c>
      <c r="AI113" s="16">
        <v>0</v>
      </c>
      <c r="AJ113" s="22">
        <v>0</v>
      </c>
      <c r="AK113" s="34">
        <v>1080</v>
      </c>
    </row>
    <row r="114" spans="1:37" x14ac:dyDescent="0.3">
      <c r="A114" s="33" t="s">
        <v>84</v>
      </c>
      <c r="B114" s="16">
        <v>0</v>
      </c>
      <c r="C114" s="16">
        <v>90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/>
      <c r="M114" s="16">
        <v>0</v>
      </c>
      <c r="N114" s="16">
        <v>0</v>
      </c>
      <c r="O114" s="16">
        <v>0</v>
      </c>
      <c r="P114" s="16">
        <v>0</v>
      </c>
      <c r="Q114" s="16">
        <v>225</v>
      </c>
      <c r="R114" s="16">
        <v>0</v>
      </c>
      <c r="S114" s="16">
        <v>45</v>
      </c>
      <c r="T114" s="16">
        <v>0</v>
      </c>
      <c r="U114" s="16">
        <v>0</v>
      </c>
      <c r="V114" s="16">
        <v>0</v>
      </c>
      <c r="W114" s="16">
        <v>0</v>
      </c>
      <c r="X114" s="16">
        <v>75</v>
      </c>
      <c r="Y114" s="34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  <c r="AH114" s="16">
        <v>0</v>
      </c>
      <c r="AI114" s="16">
        <v>0</v>
      </c>
      <c r="AJ114" s="22">
        <v>0</v>
      </c>
      <c r="AK114" s="34">
        <v>435</v>
      </c>
    </row>
    <row r="115" spans="1:37" x14ac:dyDescent="0.3">
      <c r="A115" s="33" t="s">
        <v>85</v>
      </c>
      <c r="B115" s="16">
        <v>0</v>
      </c>
      <c r="C115" s="16">
        <v>90</v>
      </c>
      <c r="D115" s="16">
        <v>105</v>
      </c>
      <c r="E115" s="16">
        <v>0</v>
      </c>
      <c r="F115" s="16">
        <v>105</v>
      </c>
      <c r="G115" s="16">
        <v>0</v>
      </c>
      <c r="H115" s="16">
        <v>0</v>
      </c>
      <c r="I115" s="16">
        <v>45</v>
      </c>
      <c r="J115" s="16">
        <v>0</v>
      </c>
      <c r="K115" s="16">
        <v>15</v>
      </c>
      <c r="L115" s="16"/>
      <c r="M115" s="16">
        <v>0</v>
      </c>
      <c r="N115" s="16">
        <v>60</v>
      </c>
      <c r="O115" s="16">
        <v>0</v>
      </c>
      <c r="P115" s="16">
        <v>105</v>
      </c>
      <c r="Q115" s="16">
        <v>90</v>
      </c>
      <c r="R115" s="16">
        <v>0</v>
      </c>
      <c r="S115" s="16">
        <v>60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34">
        <v>0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  <c r="AH115" s="16">
        <v>0</v>
      </c>
      <c r="AI115" s="16">
        <v>0</v>
      </c>
      <c r="AJ115" s="22">
        <v>47</v>
      </c>
      <c r="AK115" s="34">
        <v>722</v>
      </c>
    </row>
    <row r="116" spans="1:37" x14ac:dyDescent="0.3">
      <c r="A116" s="33" t="s">
        <v>86</v>
      </c>
      <c r="B116" s="16">
        <v>0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/>
      <c r="M116" s="16">
        <v>0</v>
      </c>
      <c r="N116" s="16">
        <v>0</v>
      </c>
      <c r="O116" s="16">
        <v>0</v>
      </c>
      <c r="P116" s="16">
        <v>0</v>
      </c>
      <c r="Q116" s="16">
        <v>165</v>
      </c>
      <c r="R116" s="16">
        <v>0</v>
      </c>
      <c r="S116" s="16">
        <v>15</v>
      </c>
      <c r="T116" s="16">
        <v>0</v>
      </c>
      <c r="U116" s="16">
        <v>0</v>
      </c>
      <c r="V116" s="16">
        <v>0</v>
      </c>
      <c r="W116" s="16">
        <v>0</v>
      </c>
      <c r="X116" s="16">
        <v>75</v>
      </c>
      <c r="Y116" s="34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  <c r="AH116" s="16">
        <v>0</v>
      </c>
      <c r="AI116" s="16">
        <v>0</v>
      </c>
      <c r="AJ116" s="22">
        <v>0</v>
      </c>
      <c r="AK116" s="34">
        <v>255</v>
      </c>
    </row>
    <row r="117" spans="1:37" x14ac:dyDescent="0.3">
      <c r="A117" s="33" t="s">
        <v>87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330</v>
      </c>
      <c r="K117" s="16">
        <v>0</v>
      </c>
      <c r="L117" s="16"/>
      <c r="M117" s="16">
        <v>0</v>
      </c>
      <c r="N117" s="16">
        <v>0</v>
      </c>
      <c r="O117" s="16">
        <v>0</v>
      </c>
      <c r="P117" s="16">
        <v>0</v>
      </c>
      <c r="Q117" s="16">
        <v>60</v>
      </c>
      <c r="R117" s="16">
        <v>0</v>
      </c>
      <c r="S117" s="16">
        <v>0</v>
      </c>
      <c r="T117" s="16">
        <v>0</v>
      </c>
      <c r="U117" s="16">
        <v>180</v>
      </c>
      <c r="V117" s="16">
        <v>0</v>
      </c>
      <c r="W117" s="16">
        <v>0</v>
      </c>
      <c r="X117" s="16">
        <v>0</v>
      </c>
      <c r="Y117" s="34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  <c r="AH117" s="16">
        <v>0</v>
      </c>
      <c r="AI117" s="16">
        <v>0</v>
      </c>
      <c r="AJ117" s="22">
        <v>0</v>
      </c>
      <c r="AK117" s="34">
        <v>570</v>
      </c>
    </row>
    <row r="118" spans="1:37" x14ac:dyDescent="0.3">
      <c r="A118" s="33" t="s">
        <v>88</v>
      </c>
      <c r="B118" s="16">
        <v>0</v>
      </c>
      <c r="C118" s="16">
        <v>180</v>
      </c>
      <c r="D118" s="16">
        <v>0</v>
      </c>
      <c r="E118" s="16">
        <v>0</v>
      </c>
      <c r="F118" s="16">
        <v>45</v>
      </c>
      <c r="G118" s="16">
        <v>0</v>
      </c>
      <c r="H118" s="16">
        <v>0</v>
      </c>
      <c r="I118" s="16">
        <v>0</v>
      </c>
      <c r="J118" s="16">
        <v>60</v>
      </c>
      <c r="K118" s="16">
        <v>255</v>
      </c>
      <c r="L118" s="16"/>
      <c r="M118" s="16">
        <v>0</v>
      </c>
      <c r="N118" s="16">
        <v>0</v>
      </c>
      <c r="O118" s="16">
        <v>0</v>
      </c>
      <c r="P118" s="16">
        <v>0</v>
      </c>
      <c r="Q118" s="16">
        <v>150</v>
      </c>
      <c r="R118" s="16">
        <v>0</v>
      </c>
      <c r="S118" s="16">
        <v>180</v>
      </c>
      <c r="T118" s="16">
        <v>0</v>
      </c>
      <c r="U118" s="16">
        <v>0</v>
      </c>
      <c r="V118" s="16">
        <v>15</v>
      </c>
      <c r="W118" s="16">
        <v>0</v>
      </c>
      <c r="X118" s="16">
        <v>0</v>
      </c>
      <c r="Y118" s="34">
        <v>0</v>
      </c>
      <c r="Z118" s="16">
        <v>0</v>
      </c>
      <c r="AA118" s="16">
        <v>0</v>
      </c>
      <c r="AB118" s="16">
        <v>70.5</v>
      </c>
      <c r="AC118" s="16">
        <v>0</v>
      </c>
      <c r="AD118" s="16">
        <v>0</v>
      </c>
      <c r="AE118" s="16">
        <v>0</v>
      </c>
      <c r="AF118" s="16">
        <v>117.5</v>
      </c>
      <c r="AG118" s="16">
        <v>0</v>
      </c>
      <c r="AH118" s="16">
        <v>0</v>
      </c>
      <c r="AI118" s="16">
        <v>141</v>
      </c>
      <c r="AJ118" s="22">
        <v>0</v>
      </c>
      <c r="AK118" s="34">
        <v>1214</v>
      </c>
    </row>
    <row r="119" spans="1:37" x14ac:dyDescent="0.3">
      <c r="A119" s="33" t="s">
        <v>89</v>
      </c>
      <c r="B119" s="16">
        <v>0</v>
      </c>
      <c r="C119" s="16">
        <v>0</v>
      </c>
      <c r="D119" s="16">
        <v>165</v>
      </c>
      <c r="E119" s="16">
        <v>0</v>
      </c>
      <c r="F119" s="16">
        <v>30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/>
      <c r="M119" s="16">
        <v>0</v>
      </c>
      <c r="N119" s="16">
        <v>0</v>
      </c>
      <c r="O119" s="16">
        <v>0</v>
      </c>
      <c r="P119" s="16">
        <v>0</v>
      </c>
      <c r="Q119" s="16">
        <v>30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885</v>
      </c>
      <c r="X119" s="16">
        <v>0</v>
      </c>
      <c r="Y119" s="34">
        <v>0</v>
      </c>
      <c r="Z119" s="16">
        <v>0</v>
      </c>
      <c r="AA119" s="16">
        <v>23.5</v>
      </c>
      <c r="AB119" s="16">
        <v>0</v>
      </c>
      <c r="AC119" s="16">
        <v>0</v>
      </c>
      <c r="AD119" s="16">
        <v>0</v>
      </c>
      <c r="AE119" s="16">
        <v>0</v>
      </c>
      <c r="AF119" s="16">
        <v>0</v>
      </c>
      <c r="AG119" s="16">
        <v>0</v>
      </c>
      <c r="AH119" s="16">
        <v>0</v>
      </c>
      <c r="AI119" s="16">
        <v>47</v>
      </c>
      <c r="AJ119" s="22">
        <v>0</v>
      </c>
      <c r="AK119" s="34">
        <v>1180.5</v>
      </c>
    </row>
    <row r="120" spans="1:37" x14ac:dyDescent="0.3">
      <c r="A120" s="33" t="s">
        <v>90</v>
      </c>
      <c r="B120" s="16">
        <v>0</v>
      </c>
      <c r="C120" s="16">
        <v>300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/>
      <c r="M120" s="16">
        <v>0</v>
      </c>
      <c r="N120" s="16">
        <v>0</v>
      </c>
      <c r="O120" s="16">
        <v>0</v>
      </c>
      <c r="P120" s="16">
        <v>0</v>
      </c>
      <c r="Q120" s="16">
        <v>30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1005</v>
      </c>
      <c r="X120" s="16">
        <v>0</v>
      </c>
      <c r="Y120" s="34">
        <v>0</v>
      </c>
      <c r="Z120" s="16">
        <v>0</v>
      </c>
      <c r="AA120" s="16">
        <v>23.5</v>
      </c>
      <c r="AB120" s="16">
        <v>0</v>
      </c>
      <c r="AC120" s="16">
        <v>0</v>
      </c>
      <c r="AD120" s="16">
        <v>47</v>
      </c>
      <c r="AE120" s="16">
        <v>0</v>
      </c>
      <c r="AF120" s="16">
        <v>0</v>
      </c>
      <c r="AG120" s="16">
        <v>0</v>
      </c>
      <c r="AH120" s="16">
        <v>0</v>
      </c>
      <c r="AI120" s="16">
        <v>0</v>
      </c>
      <c r="AJ120" s="22">
        <v>0</v>
      </c>
      <c r="AK120" s="34">
        <v>1405.5</v>
      </c>
    </row>
    <row r="121" spans="1:37" x14ac:dyDescent="0.3">
      <c r="A121" s="33" t="s">
        <v>99</v>
      </c>
      <c r="B121" s="40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/>
      <c r="M121" s="16">
        <v>0</v>
      </c>
      <c r="N121" s="16">
        <v>15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15</v>
      </c>
      <c r="V121" s="16">
        <v>0</v>
      </c>
      <c r="W121" s="16">
        <v>0</v>
      </c>
      <c r="X121" s="16">
        <v>0</v>
      </c>
      <c r="Y121" s="34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  <c r="AH121" s="16">
        <v>0</v>
      </c>
      <c r="AI121" s="16">
        <v>0</v>
      </c>
      <c r="AJ121" s="22">
        <v>0</v>
      </c>
      <c r="AK121" s="34">
        <v>30</v>
      </c>
    </row>
    <row r="122" spans="1:37" x14ac:dyDescent="0.3">
      <c r="A122" s="33" t="s">
        <v>100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/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90</v>
      </c>
      <c r="X122" s="16">
        <v>0</v>
      </c>
      <c r="Y122" s="34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  <c r="AH122" s="16">
        <v>0</v>
      </c>
      <c r="AI122" s="16">
        <v>0</v>
      </c>
      <c r="AJ122" s="22">
        <v>0</v>
      </c>
      <c r="AK122" s="34">
        <v>90</v>
      </c>
    </row>
    <row r="123" spans="1:37" x14ac:dyDescent="0.3">
      <c r="A123" s="33" t="s">
        <v>102</v>
      </c>
      <c r="B123" s="16">
        <v>0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/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255</v>
      </c>
      <c r="X123" s="16">
        <v>0</v>
      </c>
      <c r="Y123" s="34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22">
        <v>0</v>
      </c>
      <c r="AK123" s="34">
        <v>255</v>
      </c>
    </row>
    <row r="124" spans="1:37" x14ac:dyDescent="0.3">
      <c r="A124" s="33" t="s">
        <v>103</v>
      </c>
      <c r="B124" s="16">
        <v>0</v>
      </c>
      <c r="C124" s="16">
        <v>45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/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495</v>
      </c>
      <c r="X124" s="16">
        <v>0</v>
      </c>
      <c r="Y124" s="34">
        <v>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  <c r="AH124" s="16">
        <v>0</v>
      </c>
      <c r="AI124" s="16">
        <v>0</v>
      </c>
      <c r="AJ124" s="22">
        <v>0</v>
      </c>
      <c r="AK124" s="34">
        <v>540</v>
      </c>
    </row>
    <row r="125" spans="1:37" x14ac:dyDescent="0.3">
      <c r="A125" s="33" t="s">
        <v>104</v>
      </c>
      <c r="B125" s="16">
        <v>0</v>
      </c>
      <c r="C125" s="16">
        <v>90</v>
      </c>
      <c r="D125" s="16">
        <v>105</v>
      </c>
      <c r="E125" s="16">
        <v>0</v>
      </c>
      <c r="F125" s="16">
        <v>105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/>
      <c r="M125" s="16">
        <v>0</v>
      </c>
      <c r="N125" s="16">
        <v>0</v>
      </c>
      <c r="O125" s="16">
        <v>0</v>
      </c>
      <c r="P125" s="16">
        <v>0</v>
      </c>
      <c r="Q125" s="16">
        <v>240</v>
      </c>
      <c r="R125" s="16">
        <v>0</v>
      </c>
      <c r="S125" s="16">
        <v>150</v>
      </c>
      <c r="T125" s="16">
        <v>0</v>
      </c>
      <c r="U125" s="16">
        <v>0</v>
      </c>
      <c r="V125" s="16">
        <v>0</v>
      </c>
      <c r="W125" s="16">
        <v>45</v>
      </c>
      <c r="X125" s="16">
        <v>0</v>
      </c>
      <c r="Y125" s="34">
        <v>105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E125" s="16">
        <v>0</v>
      </c>
      <c r="AF125" s="16">
        <v>0</v>
      </c>
      <c r="AG125" s="16">
        <v>0</v>
      </c>
      <c r="AH125" s="16">
        <v>0</v>
      </c>
      <c r="AI125" s="16">
        <v>0</v>
      </c>
      <c r="AJ125" s="22">
        <v>0</v>
      </c>
      <c r="AK125" s="34">
        <v>840</v>
      </c>
    </row>
    <row r="126" spans="1:37" x14ac:dyDescent="0.3">
      <c r="A126" s="33" t="s">
        <v>105</v>
      </c>
      <c r="B126" s="16">
        <v>0</v>
      </c>
      <c r="C126" s="16">
        <v>150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/>
      <c r="M126" s="16">
        <v>0</v>
      </c>
      <c r="N126" s="16">
        <v>195</v>
      </c>
      <c r="O126" s="16">
        <v>0</v>
      </c>
      <c r="P126" s="16">
        <v>0</v>
      </c>
      <c r="Q126" s="16">
        <v>0</v>
      </c>
      <c r="R126" s="16">
        <v>420</v>
      </c>
      <c r="S126" s="16">
        <v>30</v>
      </c>
      <c r="T126" s="16">
        <v>0</v>
      </c>
      <c r="U126" s="16">
        <v>0</v>
      </c>
      <c r="V126" s="16">
        <v>0</v>
      </c>
      <c r="W126" s="16">
        <v>1065</v>
      </c>
      <c r="X126" s="16">
        <v>0</v>
      </c>
      <c r="Y126" s="34">
        <v>60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6">
        <v>0</v>
      </c>
      <c r="AF126" s="16">
        <v>0</v>
      </c>
      <c r="AG126" s="16">
        <v>0</v>
      </c>
      <c r="AH126" s="16">
        <v>0</v>
      </c>
      <c r="AI126" s="16">
        <v>0</v>
      </c>
      <c r="AJ126" s="22">
        <v>0</v>
      </c>
      <c r="AK126" s="34">
        <v>1920</v>
      </c>
    </row>
    <row r="127" spans="1:37" x14ac:dyDescent="0.3">
      <c r="A127" s="33" t="s">
        <v>106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/>
      <c r="M127" s="16">
        <v>0</v>
      </c>
      <c r="N127" s="16">
        <v>0</v>
      </c>
      <c r="O127" s="16">
        <v>0</v>
      </c>
      <c r="P127" s="16">
        <v>0</v>
      </c>
      <c r="Q127" s="16">
        <v>30</v>
      </c>
      <c r="R127" s="16">
        <v>780</v>
      </c>
      <c r="S127" s="16">
        <v>15</v>
      </c>
      <c r="T127" s="16">
        <v>0</v>
      </c>
      <c r="U127" s="16">
        <v>0</v>
      </c>
      <c r="V127" s="16">
        <v>0</v>
      </c>
      <c r="W127" s="16">
        <v>225</v>
      </c>
      <c r="X127" s="16">
        <v>0</v>
      </c>
      <c r="Y127" s="34">
        <v>0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  <c r="AH127" s="16">
        <v>0</v>
      </c>
      <c r="AI127" s="16">
        <v>0</v>
      </c>
      <c r="AJ127" s="22">
        <v>0</v>
      </c>
      <c r="AK127" s="34">
        <v>1050</v>
      </c>
    </row>
    <row r="128" spans="1:37" x14ac:dyDescent="0.3">
      <c r="A128" s="33" t="s">
        <v>107</v>
      </c>
      <c r="B128" s="16">
        <v>0</v>
      </c>
      <c r="C128" s="16">
        <v>0</v>
      </c>
      <c r="D128" s="16">
        <v>0</v>
      </c>
      <c r="E128" s="16">
        <v>330</v>
      </c>
      <c r="F128" s="16">
        <v>120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/>
      <c r="M128" s="16">
        <v>0</v>
      </c>
      <c r="N128" s="16">
        <v>0</v>
      </c>
      <c r="O128" s="16">
        <v>0</v>
      </c>
      <c r="P128" s="16">
        <v>0</v>
      </c>
      <c r="Q128" s="16">
        <v>165</v>
      </c>
      <c r="R128" s="16">
        <v>525</v>
      </c>
      <c r="S128" s="16">
        <v>0</v>
      </c>
      <c r="T128" s="16">
        <v>0</v>
      </c>
      <c r="U128" s="16">
        <v>0</v>
      </c>
      <c r="V128" s="16">
        <v>0</v>
      </c>
      <c r="W128" s="16">
        <v>285</v>
      </c>
      <c r="X128" s="16">
        <v>0</v>
      </c>
      <c r="Y128" s="34">
        <v>0</v>
      </c>
      <c r="Z128" s="16">
        <v>0</v>
      </c>
      <c r="AA128" s="16">
        <v>23.5</v>
      </c>
      <c r="AB128" s="16">
        <v>47</v>
      </c>
      <c r="AC128" s="16">
        <v>0</v>
      </c>
      <c r="AD128" s="16">
        <v>47</v>
      </c>
      <c r="AE128" s="16">
        <v>0</v>
      </c>
      <c r="AF128" s="16">
        <v>0</v>
      </c>
      <c r="AG128" s="16">
        <v>47</v>
      </c>
      <c r="AH128" s="16">
        <v>0</v>
      </c>
      <c r="AI128" s="16">
        <v>94</v>
      </c>
      <c r="AJ128" s="22">
        <v>23.5</v>
      </c>
      <c r="AK128" s="34">
        <v>1707</v>
      </c>
    </row>
    <row r="129" spans="1:37" x14ac:dyDescent="0.3">
      <c r="A129" s="33" t="s">
        <v>108</v>
      </c>
      <c r="B129" s="16">
        <v>0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/>
      <c r="M129" s="16">
        <v>0</v>
      </c>
      <c r="N129" s="16">
        <v>0</v>
      </c>
      <c r="O129" s="16">
        <v>0</v>
      </c>
      <c r="P129" s="16">
        <v>0</v>
      </c>
      <c r="Q129" s="16">
        <v>165</v>
      </c>
      <c r="R129" s="16">
        <v>645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34">
        <v>0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  <c r="AE129" s="16">
        <v>0</v>
      </c>
      <c r="AF129" s="16">
        <v>0</v>
      </c>
      <c r="AG129" s="16">
        <v>0</v>
      </c>
      <c r="AH129" s="16">
        <v>0</v>
      </c>
      <c r="AI129" s="16">
        <v>0</v>
      </c>
      <c r="AJ129" s="22">
        <v>0</v>
      </c>
      <c r="AK129" s="34">
        <v>810</v>
      </c>
    </row>
    <row r="130" spans="1:37" x14ac:dyDescent="0.3">
      <c r="A130" s="33" t="s">
        <v>109</v>
      </c>
      <c r="B130" s="16">
        <v>0</v>
      </c>
      <c r="C130" s="16">
        <v>0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/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15</v>
      </c>
      <c r="X130" s="16">
        <v>0</v>
      </c>
      <c r="Y130" s="34">
        <v>0</v>
      </c>
      <c r="Z130" s="16">
        <v>0</v>
      </c>
      <c r="AA130" s="16">
        <v>0</v>
      </c>
      <c r="AB130" s="16">
        <v>0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  <c r="AH130" s="16">
        <v>0</v>
      </c>
      <c r="AI130" s="16">
        <v>0</v>
      </c>
      <c r="AJ130" s="22">
        <v>0</v>
      </c>
      <c r="AK130" s="34">
        <v>15</v>
      </c>
    </row>
    <row r="131" spans="1:37" ht="15.75" customHeight="1" x14ac:dyDescent="0.3">
      <c r="A131" s="33" t="s">
        <v>110</v>
      </c>
      <c r="B131" s="16">
        <v>0</v>
      </c>
      <c r="C131" s="16">
        <v>0</v>
      </c>
      <c r="D131" s="16">
        <v>0</v>
      </c>
      <c r="E131" s="16">
        <v>345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/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195</v>
      </c>
      <c r="T131" s="16">
        <v>0</v>
      </c>
      <c r="U131" s="16">
        <v>0</v>
      </c>
      <c r="V131" s="16">
        <v>0</v>
      </c>
      <c r="W131" s="16">
        <v>600</v>
      </c>
      <c r="X131" s="16">
        <v>0</v>
      </c>
      <c r="Y131" s="34">
        <v>0</v>
      </c>
      <c r="Z131" s="16">
        <v>0</v>
      </c>
      <c r="AA131" s="16">
        <v>0</v>
      </c>
      <c r="AB131" s="16">
        <v>0</v>
      </c>
      <c r="AC131" s="16">
        <v>0</v>
      </c>
      <c r="AD131" s="16">
        <v>0</v>
      </c>
      <c r="AE131" s="16">
        <v>0</v>
      </c>
      <c r="AF131" s="16">
        <v>0</v>
      </c>
      <c r="AG131" s="16">
        <v>0</v>
      </c>
      <c r="AH131" s="16">
        <v>0</v>
      </c>
      <c r="AI131" s="16">
        <v>0</v>
      </c>
      <c r="AJ131" s="22">
        <v>0</v>
      </c>
      <c r="AK131" s="34">
        <v>1140</v>
      </c>
    </row>
    <row r="132" spans="1:37" ht="15.75" customHeight="1" x14ac:dyDescent="0.3">
      <c r="A132" s="33" t="s">
        <v>111</v>
      </c>
      <c r="B132" s="16">
        <v>0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/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90</v>
      </c>
      <c r="X132" s="16">
        <v>0</v>
      </c>
      <c r="Y132" s="34">
        <v>0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  <c r="AH132" s="16">
        <v>0</v>
      </c>
      <c r="AI132" s="16">
        <v>0</v>
      </c>
      <c r="AJ132" s="22">
        <v>0</v>
      </c>
      <c r="AK132" s="34">
        <v>90</v>
      </c>
    </row>
    <row r="133" spans="1:37" x14ac:dyDescent="0.3">
      <c r="A133" s="33" t="s">
        <v>112</v>
      </c>
      <c r="B133" s="16">
        <v>0</v>
      </c>
      <c r="C133" s="16">
        <v>165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/>
      <c r="M133" s="16">
        <v>0</v>
      </c>
      <c r="N133" s="16">
        <v>0</v>
      </c>
      <c r="O133" s="16">
        <v>0</v>
      </c>
      <c r="P133" s="16">
        <v>0</v>
      </c>
      <c r="Q133" s="16">
        <v>375</v>
      </c>
      <c r="R133" s="16">
        <v>615</v>
      </c>
      <c r="S133" s="16">
        <v>60</v>
      </c>
      <c r="T133" s="16">
        <v>0</v>
      </c>
      <c r="U133" s="16">
        <v>0</v>
      </c>
      <c r="V133" s="16">
        <v>0</v>
      </c>
      <c r="W133" s="16">
        <v>60</v>
      </c>
      <c r="X133" s="16">
        <v>0</v>
      </c>
      <c r="Y133" s="34">
        <v>0</v>
      </c>
      <c r="Z133" s="16">
        <v>0</v>
      </c>
      <c r="AA133" s="16">
        <v>0</v>
      </c>
      <c r="AB133" s="16">
        <v>0</v>
      </c>
      <c r="AC133" s="16">
        <v>0</v>
      </c>
      <c r="AD133" s="16">
        <v>0</v>
      </c>
      <c r="AE133" s="16">
        <v>0</v>
      </c>
      <c r="AF133" s="16">
        <v>0</v>
      </c>
      <c r="AG133" s="16">
        <v>0</v>
      </c>
      <c r="AH133" s="16">
        <v>0</v>
      </c>
      <c r="AI133" s="16">
        <v>0</v>
      </c>
      <c r="AJ133" s="22">
        <v>0</v>
      </c>
      <c r="AK133" s="34">
        <v>1275</v>
      </c>
    </row>
    <row r="134" spans="1:37" x14ac:dyDescent="0.3">
      <c r="A134" s="33" t="s">
        <v>113</v>
      </c>
      <c r="B134" s="16">
        <v>0</v>
      </c>
      <c r="C134" s="16">
        <v>165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135</v>
      </c>
      <c r="M134" s="16">
        <v>45</v>
      </c>
      <c r="N134" s="16">
        <v>0</v>
      </c>
      <c r="O134" s="16"/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34">
        <v>0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  <c r="AH134" s="16">
        <v>0</v>
      </c>
      <c r="AI134" s="16">
        <v>0</v>
      </c>
      <c r="AJ134" s="22">
        <v>0</v>
      </c>
      <c r="AK134" s="34">
        <v>570</v>
      </c>
    </row>
    <row r="135" spans="1:37" x14ac:dyDescent="0.3">
      <c r="A135" s="33" t="s">
        <v>114</v>
      </c>
      <c r="B135" s="16">
        <v>0</v>
      </c>
      <c r="C135" s="16">
        <v>390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195</v>
      </c>
      <c r="O135" s="16"/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34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6">
        <v>0</v>
      </c>
      <c r="AF135" s="16">
        <v>0</v>
      </c>
      <c r="AG135" s="16">
        <v>0</v>
      </c>
      <c r="AH135" s="16">
        <v>0</v>
      </c>
      <c r="AI135" s="16">
        <v>0</v>
      </c>
      <c r="AJ135" s="22">
        <v>0</v>
      </c>
      <c r="AK135" s="34">
        <v>770</v>
      </c>
    </row>
    <row r="136" spans="1:37" x14ac:dyDescent="0.3">
      <c r="A136" s="33" t="s">
        <v>115</v>
      </c>
      <c r="B136" s="16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/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0</v>
      </c>
      <c r="X136" s="16">
        <v>0</v>
      </c>
      <c r="Y136" s="34">
        <v>0</v>
      </c>
      <c r="Z136" s="16">
        <v>0</v>
      </c>
      <c r="AA136" s="16">
        <v>0</v>
      </c>
      <c r="AB136" s="16">
        <v>0</v>
      </c>
      <c r="AC136" s="16">
        <v>0</v>
      </c>
      <c r="AD136" s="16">
        <v>0</v>
      </c>
      <c r="AE136" s="16">
        <v>0</v>
      </c>
      <c r="AF136" s="16">
        <v>0</v>
      </c>
      <c r="AG136" s="16">
        <v>0</v>
      </c>
      <c r="AH136" s="16">
        <v>0</v>
      </c>
      <c r="AI136" s="16">
        <v>0</v>
      </c>
      <c r="AJ136" s="22">
        <v>0</v>
      </c>
      <c r="AK136" s="34">
        <v>0</v>
      </c>
    </row>
    <row r="137" spans="1:37" x14ac:dyDescent="0.3">
      <c r="A137" s="42" t="s">
        <v>118</v>
      </c>
      <c r="B137" s="43">
        <v>0</v>
      </c>
      <c r="C137" s="43">
        <v>0</v>
      </c>
      <c r="D137" s="43">
        <v>0</v>
      </c>
      <c r="E137" s="43">
        <v>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/>
      <c r="P137" s="43">
        <v>0</v>
      </c>
      <c r="Q137" s="43">
        <v>0</v>
      </c>
      <c r="R137" s="43">
        <v>0</v>
      </c>
      <c r="S137" s="43">
        <v>0</v>
      </c>
      <c r="T137" s="43">
        <v>0</v>
      </c>
      <c r="U137" s="43">
        <v>0</v>
      </c>
      <c r="V137" s="43">
        <v>0</v>
      </c>
      <c r="W137" s="43">
        <v>0</v>
      </c>
      <c r="X137" s="43">
        <v>0</v>
      </c>
      <c r="Y137" s="44">
        <v>0</v>
      </c>
      <c r="Z137" s="43">
        <v>0</v>
      </c>
      <c r="AA137" s="43">
        <v>0</v>
      </c>
      <c r="AB137" s="43">
        <v>0</v>
      </c>
      <c r="AC137" s="43">
        <v>0</v>
      </c>
      <c r="AD137" s="43">
        <v>0</v>
      </c>
      <c r="AE137" s="43">
        <v>0</v>
      </c>
      <c r="AF137" s="43">
        <v>0</v>
      </c>
      <c r="AG137" s="43">
        <v>0</v>
      </c>
      <c r="AH137" s="43">
        <v>0</v>
      </c>
      <c r="AI137" s="43">
        <v>0</v>
      </c>
      <c r="AJ137" s="45">
        <v>0</v>
      </c>
      <c r="AK137" s="44">
        <v>0</v>
      </c>
    </row>
  </sheetData>
  <mergeCells count="7">
    <mergeCell ref="A1:H1"/>
    <mergeCell ref="A71:AK71"/>
    <mergeCell ref="AK2:AK3"/>
    <mergeCell ref="B4:AK4"/>
    <mergeCell ref="B2:X2"/>
    <mergeCell ref="Z2:AJ2"/>
    <mergeCell ref="A2:A3"/>
  </mergeCells>
  <pageMargins left="0.7" right="0.7" top="0.75" bottom="0.75" header="0.3" footer="0.3"/>
  <pageSetup paperSize="9" orientation="portrait" r:id="rId1"/>
  <ignoredErrors>
    <ignoredError sqref="B72:AK72 B5:AK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Índice</vt:lpstr>
      <vt:lpstr>01</vt:lpstr>
      <vt:lpstr>02</vt:lpstr>
      <vt:lpstr>'01'!Área_de_impresión</vt:lpstr>
      <vt:lpstr>Índice!Área_de_impresión</vt:lpstr>
    </vt:vector>
  </TitlesOfParts>
  <Company>FMV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Ordoñez</dc:creator>
  <cp:lastModifiedBy>Otero Nunez, Luis Pablo</cp:lastModifiedBy>
  <cp:lastPrinted>2016-12-06T14:51:29Z</cp:lastPrinted>
  <dcterms:created xsi:type="dcterms:W3CDTF">2012-10-11T15:18:40Z</dcterms:created>
  <dcterms:modified xsi:type="dcterms:W3CDTF">2020-06-26T20:20:39Z</dcterms:modified>
</cp:coreProperties>
</file>